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志生1050226\400空間填報\"/>
    </mc:Choice>
  </mc:AlternateContent>
  <bookViews>
    <workbookView xWindow="0" yWindow="0" windowWidth="19200" windowHeight="6950"/>
  </bookViews>
  <sheets>
    <sheet name="使用執照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22" i="1"/>
  <c r="D63" i="1"/>
  <c r="D64" i="1" s="1"/>
  <c r="D73" i="1" l="1"/>
  <c r="D13" i="1" l="1"/>
  <c r="D6" i="1"/>
  <c r="D74" i="1" l="1"/>
  <c r="D72" i="1"/>
  <c r="D83" i="1" l="1"/>
  <c r="D82" i="1"/>
  <c r="D81" i="1"/>
  <c r="D80" i="1"/>
  <c r="D79" i="1"/>
  <c r="D78" i="1"/>
  <c r="D71" i="1"/>
  <c r="D70" i="1"/>
  <c r="D69" i="1"/>
  <c r="D67" i="1"/>
  <c r="D65" i="1"/>
  <c r="D66" i="1" s="1"/>
  <c r="D61" i="1"/>
  <c r="D60" i="1"/>
  <c r="D59" i="1"/>
  <c r="D58" i="1"/>
  <c r="D57" i="1"/>
  <c r="D54" i="1"/>
  <c r="D53" i="1"/>
  <c r="D52" i="1"/>
  <c r="D51" i="1"/>
  <c r="D49" i="1"/>
  <c r="D50" i="1" s="1"/>
  <c r="D47" i="1"/>
  <c r="D48" i="1" s="1"/>
  <c r="D43" i="1"/>
  <c r="D42" i="1"/>
  <c r="D41" i="1"/>
  <c r="D40" i="1"/>
  <c r="D39" i="1"/>
  <c r="D29" i="1"/>
  <c r="D28" i="1"/>
  <c r="D27" i="1"/>
  <c r="D26" i="1"/>
  <c r="D25" i="1"/>
  <c r="D23" i="1"/>
  <c r="D21" i="1"/>
  <c r="D20" i="1"/>
  <c r="D19" i="1"/>
  <c r="D18" i="1"/>
  <c r="D17" i="1"/>
  <c r="D16" i="1"/>
  <c r="D15" i="1"/>
  <c r="D14" i="1"/>
  <c r="D12" i="1"/>
  <c r="D11" i="1"/>
  <c r="D9" i="1"/>
  <c r="D8" i="1"/>
  <c r="D7" i="1"/>
  <c r="D5" i="1"/>
  <c r="D4" i="1"/>
  <c r="D46" i="1" l="1"/>
  <c r="D62" i="1"/>
  <c r="D68" i="1"/>
  <c r="D38" i="1"/>
  <c r="D44" i="1"/>
  <c r="D55" i="1"/>
  <c r="D75" i="1"/>
  <c r="D84" i="1"/>
  <c r="D85" i="1" s="1"/>
  <c r="D10" i="1"/>
  <c r="D24" i="1" s="1"/>
  <c r="D76" i="1" l="1"/>
  <c r="D56" i="1"/>
  <c r="D77" i="1" l="1"/>
  <c r="D86" i="1" s="1"/>
</calcChain>
</file>

<file path=xl/sharedStrings.xml><?xml version="1.0" encoding="utf-8"?>
<sst xmlns="http://schemas.openxmlformats.org/spreadsheetml/2006/main" count="126" uniqueCount="116">
  <si>
    <t>全校總面積</t>
    <phoneticPr fontId="1" type="noConversion"/>
  </si>
  <si>
    <t xml:space="preserve">1F </t>
  </si>
  <si>
    <t xml:space="preserve">2F </t>
  </si>
  <si>
    <t xml:space="preserve">3F </t>
  </si>
  <si>
    <t xml:space="preserve">4F </t>
  </si>
  <si>
    <t xml:space="preserve">5F </t>
  </si>
  <si>
    <t xml:space="preserve">6F </t>
  </si>
  <si>
    <t xml:space="preserve">7F </t>
  </si>
  <si>
    <t xml:space="preserve">8F </t>
  </si>
  <si>
    <t xml:space="preserve">9F </t>
  </si>
  <si>
    <t>電梯樓梯間</t>
    <phoneticPr fontId="1" type="noConversion"/>
  </si>
  <si>
    <t>B1</t>
    <phoneticPr fontId="1" type="noConversion"/>
  </si>
  <si>
    <t>B2</t>
    <phoneticPr fontId="1" type="noConversion"/>
  </si>
  <si>
    <t xml:space="preserve">               </t>
    <phoneticPr fontId="1" type="noConversion"/>
  </si>
  <si>
    <t>走廊</t>
    <phoneticPr fontId="1" type="noConversion"/>
  </si>
  <si>
    <t>B3</t>
    <phoneticPr fontId="1" type="noConversion"/>
  </si>
  <si>
    <t>湖濱館(含增建)</t>
    <phoneticPr fontId="1" type="noConversion"/>
  </si>
  <si>
    <t>各層面積</t>
    <phoneticPr fontId="1" type="noConversion"/>
  </si>
  <si>
    <t>附屬建物</t>
    <phoneticPr fontId="1" type="noConversion"/>
  </si>
  <si>
    <t>地下停車場</t>
    <phoneticPr fontId="1" type="noConversion"/>
  </si>
  <si>
    <t>國立彰化師範大學各建築物樓地板面積總表</t>
    <phoneticPr fontId="1" type="noConversion"/>
  </si>
  <si>
    <t>弘道館</t>
    <phoneticPr fontId="1" type="noConversion"/>
  </si>
  <si>
    <t>定靜樓(學生五舍)</t>
    <phoneticPr fontId="1" type="noConversion"/>
  </si>
  <si>
    <t>明辨樓 (學生七舍)</t>
    <phoneticPr fontId="1" type="noConversion"/>
  </si>
  <si>
    <t xml:space="preserve">篤行樓(學生八舍) </t>
    <phoneticPr fontId="1" type="noConversion"/>
  </si>
  <si>
    <t>慎思樓 (學生六舍)</t>
    <phoneticPr fontId="1" type="noConversion"/>
  </si>
  <si>
    <t>審問樓(學生三舍)</t>
    <phoneticPr fontId="1" type="noConversion"/>
  </si>
  <si>
    <t>學生餐廳</t>
    <phoneticPr fontId="1" type="noConversion"/>
  </si>
  <si>
    <t>語文中心</t>
    <phoneticPr fontId="1" type="noConversion"/>
  </si>
  <si>
    <t>前門警衛室</t>
    <phoneticPr fontId="1" type="noConversion"/>
  </si>
  <si>
    <t>甲區警衛室</t>
    <phoneticPr fontId="1" type="noConversion"/>
  </si>
  <si>
    <r>
      <rPr>
        <sz val="11"/>
        <color theme="1"/>
        <rFont val="標楷體"/>
        <family val="4"/>
        <charset val="136"/>
      </rPr>
      <t>校區</t>
    </r>
    <phoneticPr fontId="1" type="noConversion"/>
  </si>
  <si>
    <r>
      <rPr>
        <sz val="11"/>
        <color theme="1"/>
        <rFont val="標楷體"/>
        <family val="4"/>
        <charset val="136"/>
      </rPr>
      <t>建築類別</t>
    </r>
    <phoneticPr fontId="1" type="noConversion"/>
  </si>
  <si>
    <r>
      <rPr>
        <sz val="11"/>
        <color theme="1"/>
        <rFont val="標楷體"/>
        <family val="4"/>
        <charset val="136"/>
      </rPr>
      <t>建物名稱</t>
    </r>
    <phoneticPr fontId="1" type="noConversion"/>
  </si>
  <si>
    <r>
      <rPr>
        <sz val="11"/>
        <color theme="1"/>
        <rFont val="標楷體"/>
        <family val="4"/>
        <charset val="136"/>
      </rPr>
      <t>建物面積</t>
    </r>
    <phoneticPr fontId="1" type="noConversion"/>
  </si>
  <si>
    <r>
      <rPr>
        <sz val="11"/>
        <color theme="1"/>
        <rFont val="標楷體"/>
        <family val="4"/>
        <charset val="136"/>
      </rPr>
      <t>夾層</t>
    </r>
    <r>
      <rPr>
        <sz val="11"/>
        <color theme="1"/>
        <rFont val="Arial"/>
        <family val="2"/>
      </rPr>
      <t xml:space="preserve"> </t>
    </r>
  </si>
  <si>
    <r>
      <rPr>
        <sz val="11"/>
        <color theme="1"/>
        <rFont val="標楷體"/>
        <family val="4"/>
        <charset val="136"/>
      </rPr>
      <t>屋頂突出一層</t>
    </r>
    <r>
      <rPr>
        <sz val="11"/>
        <color theme="1"/>
        <rFont val="Arial"/>
        <family val="2"/>
      </rPr>
      <t xml:space="preserve"> </t>
    </r>
    <phoneticPr fontId="1" type="noConversion"/>
  </si>
  <si>
    <r>
      <rPr>
        <sz val="11"/>
        <color theme="1"/>
        <rFont val="標楷體"/>
        <family val="4"/>
        <charset val="136"/>
      </rPr>
      <t>屋頂突出二層</t>
    </r>
    <r>
      <rPr>
        <sz val="11"/>
        <color theme="1"/>
        <rFont val="Arial"/>
        <family val="2"/>
      </rPr>
      <t xml:space="preserve"> </t>
    </r>
    <phoneticPr fontId="1" type="noConversion"/>
  </si>
  <si>
    <r>
      <rPr>
        <sz val="11"/>
        <color theme="1"/>
        <rFont val="標楷體"/>
        <family val="4"/>
        <charset val="136"/>
      </rPr>
      <t>進德校區</t>
    </r>
    <phoneticPr fontId="1" type="noConversion"/>
  </si>
  <si>
    <r>
      <rPr>
        <sz val="11"/>
        <color theme="1"/>
        <rFont val="標楷體"/>
        <family val="4"/>
        <charset val="136"/>
      </rPr>
      <t>教學研究辦公</t>
    </r>
    <phoneticPr fontId="1" type="noConversion"/>
  </si>
  <si>
    <r>
      <rPr>
        <sz val="11"/>
        <color theme="1"/>
        <rFont val="標楷體"/>
        <family val="4"/>
        <charset val="136"/>
      </rPr>
      <t>明德館</t>
    </r>
    <r>
      <rPr>
        <sz val="12"/>
        <color theme="1"/>
        <rFont val="Arial"/>
        <family val="2"/>
      </rPr>
      <t/>
    </r>
    <phoneticPr fontId="1" type="noConversion"/>
  </si>
  <si>
    <r>
      <rPr>
        <sz val="11"/>
        <color theme="1"/>
        <rFont val="標楷體"/>
        <family val="4"/>
        <charset val="136"/>
      </rPr>
      <t>巧思館</t>
    </r>
    <r>
      <rPr>
        <sz val="12"/>
        <color theme="1"/>
        <rFont val="Arial"/>
        <family val="2"/>
      </rPr>
      <t/>
    </r>
    <phoneticPr fontId="1" type="noConversion"/>
  </si>
  <si>
    <r>
      <rPr>
        <sz val="11"/>
        <rFont val="標楷體"/>
        <family val="4"/>
        <charset val="136"/>
      </rPr>
      <t>格致館</t>
    </r>
    <r>
      <rPr>
        <sz val="11"/>
        <rFont val="Arial"/>
        <family val="2"/>
      </rPr>
      <t>(</t>
    </r>
    <r>
      <rPr>
        <sz val="11"/>
        <rFont val="標楷體"/>
        <family val="4"/>
        <charset val="136"/>
      </rPr>
      <t>含頂樓加建</t>
    </r>
    <r>
      <rPr>
        <sz val="11"/>
        <rFont val="Arial"/>
        <family val="2"/>
      </rPr>
      <t>)</t>
    </r>
    <phoneticPr fontId="1" type="noConversion"/>
  </si>
  <si>
    <r>
      <rPr>
        <sz val="11"/>
        <color theme="1"/>
        <rFont val="標楷體"/>
        <family val="4"/>
        <charset val="136"/>
      </rPr>
      <t>教學大樓</t>
    </r>
    <r>
      <rPr>
        <sz val="11"/>
        <color theme="1"/>
        <rFont val="Arial"/>
        <family val="2"/>
      </rPr>
      <t xml:space="preserve"> </t>
    </r>
  </si>
  <si>
    <r>
      <rPr>
        <sz val="11"/>
        <color theme="1"/>
        <rFont val="標楷體"/>
        <family val="4"/>
        <charset val="136"/>
      </rPr>
      <t>聲洋館（前棟）</t>
    </r>
    <r>
      <rPr>
        <sz val="11"/>
        <color theme="1"/>
        <rFont val="Arial"/>
        <family val="2"/>
      </rPr>
      <t xml:space="preserve"> </t>
    </r>
  </si>
  <si>
    <r>
      <rPr>
        <sz val="11"/>
        <color theme="1"/>
        <rFont val="標楷體"/>
        <family val="4"/>
        <charset val="136"/>
      </rPr>
      <t>聲洋館（後棟）</t>
    </r>
    <r>
      <rPr>
        <sz val="11"/>
        <color theme="1"/>
        <rFont val="Arial"/>
        <family val="2"/>
      </rPr>
      <t xml:space="preserve"> </t>
    </r>
  </si>
  <si>
    <r>
      <rPr>
        <sz val="11"/>
        <color theme="1"/>
        <rFont val="標楷體"/>
        <family val="4"/>
        <charset val="136"/>
      </rPr>
      <t>藝薈館</t>
    </r>
    <r>
      <rPr>
        <sz val="11"/>
        <color theme="1"/>
        <rFont val="Arial"/>
        <family val="2"/>
      </rPr>
      <t xml:space="preserve"> </t>
    </r>
  </si>
  <si>
    <r>
      <rPr>
        <sz val="11"/>
        <color theme="1"/>
        <rFont val="標楷體"/>
        <family val="4"/>
        <charset val="136"/>
      </rPr>
      <t>圖書館</t>
    </r>
    <r>
      <rPr>
        <sz val="11"/>
        <color theme="1"/>
        <rFont val="Arial"/>
        <family val="2"/>
      </rPr>
      <t xml:space="preserve"> </t>
    </r>
  </si>
  <si>
    <r>
      <rPr>
        <sz val="11"/>
        <color theme="1"/>
        <rFont val="標楷體"/>
        <family val="4"/>
        <charset val="136"/>
      </rPr>
      <t>擷英館</t>
    </r>
    <r>
      <rPr>
        <sz val="11"/>
        <color theme="1"/>
        <rFont val="Arial"/>
        <family val="2"/>
      </rPr>
      <t xml:space="preserve"> </t>
    </r>
    <phoneticPr fontId="1" type="noConversion"/>
  </si>
  <si>
    <r>
      <rPr>
        <sz val="11"/>
        <color theme="1"/>
        <rFont val="標楷體"/>
        <family val="4"/>
        <charset val="136"/>
      </rPr>
      <t>英語課程專用教室</t>
    </r>
    <r>
      <rPr>
        <sz val="11"/>
        <color theme="1"/>
        <rFont val="Arial"/>
        <family val="2"/>
      </rPr>
      <t xml:space="preserve"> </t>
    </r>
  </si>
  <si>
    <r>
      <rPr>
        <sz val="11"/>
        <color theme="1"/>
        <rFont val="標楷體"/>
        <family val="4"/>
        <charset val="136"/>
      </rPr>
      <t>白沙大樓</t>
    </r>
    <r>
      <rPr>
        <sz val="11"/>
        <color theme="1"/>
        <rFont val="Arial"/>
        <family val="2"/>
      </rPr>
      <t xml:space="preserve"> </t>
    </r>
  </si>
  <si>
    <r>
      <rPr>
        <sz val="11"/>
        <color theme="1"/>
        <rFont val="標楷體"/>
        <family val="4"/>
        <charset val="136"/>
      </rPr>
      <t>體育館</t>
    </r>
    <r>
      <rPr>
        <sz val="11"/>
        <color theme="1"/>
        <rFont val="Arial"/>
        <family val="2"/>
      </rPr>
      <t xml:space="preserve"> </t>
    </r>
  </si>
  <si>
    <r>
      <rPr>
        <sz val="11"/>
        <color theme="1"/>
        <rFont val="標楷體"/>
        <family val="4"/>
        <charset val="136"/>
      </rPr>
      <t>綜合球館</t>
    </r>
    <r>
      <rPr>
        <sz val="11"/>
        <color theme="1"/>
        <rFont val="Arial"/>
        <family val="2"/>
      </rPr>
      <t>(</t>
    </r>
    <r>
      <rPr>
        <sz val="11"/>
        <color theme="1"/>
        <rFont val="標楷體"/>
        <family val="4"/>
        <charset val="136"/>
      </rPr>
      <t>戶外球場</t>
    </r>
    <r>
      <rPr>
        <sz val="11"/>
        <color theme="1"/>
        <rFont val="Arial"/>
        <family val="2"/>
      </rPr>
      <t xml:space="preserve">) </t>
    </r>
    <phoneticPr fontId="1" type="noConversion"/>
  </si>
  <si>
    <r>
      <rPr>
        <sz val="11"/>
        <color theme="1"/>
        <rFont val="標楷體"/>
        <family val="4"/>
        <charset val="136"/>
      </rPr>
      <t>學生活動中心</t>
    </r>
    <r>
      <rPr>
        <sz val="11"/>
        <color theme="1"/>
        <rFont val="Arial"/>
        <family val="2"/>
      </rPr>
      <t xml:space="preserve"> </t>
    </r>
  </si>
  <si>
    <r>
      <rPr>
        <sz val="11"/>
        <color theme="1"/>
        <rFont val="標楷體"/>
        <family val="4"/>
        <charset val="136"/>
      </rPr>
      <t>綜合中心</t>
    </r>
    <r>
      <rPr>
        <sz val="11"/>
        <color theme="1"/>
        <rFont val="Arial"/>
        <family val="2"/>
      </rPr>
      <t>(</t>
    </r>
    <r>
      <rPr>
        <sz val="11"/>
        <color theme="1"/>
        <rFont val="標楷體"/>
        <family val="4"/>
        <charset val="136"/>
      </rPr>
      <t>含增建</t>
    </r>
    <r>
      <rPr>
        <sz val="11"/>
        <color theme="1"/>
        <rFont val="Arial"/>
        <family val="2"/>
      </rPr>
      <t xml:space="preserve">) </t>
    </r>
    <phoneticPr fontId="1" type="noConversion"/>
  </si>
  <si>
    <r>
      <rPr>
        <sz val="11"/>
        <color theme="1"/>
        <rFont val="標楷體"/>
        <family val="4"/>
        <charset val="136"/>
      </rPr>
      <t>至善館</t>
    </r>
    <r>
      <rPr>
        <sz val="11"/>
        <color theme="1"/>
        <rFont val="Arial"/>
        <family val="2"/>
      </rPr>
      <t>(</t>
    </r>
    <r>
      <rPr>
        <sz val="11"/>
        <color theme="1"/>
        <rFont val="標楷體"/>
        <family val="4"/>
        <charset val="136"/>
      </rPr>
      <t>含增建</t>
    </r>
    <r>
      <rPr>
        <sz val="11"/>
        <color theme="1"/>
        <rFont val="Arial"/>
        <family val="2"/>
      </rPr>
      <t>)</t>
    </r>
    <phoneticPr fontId="1" type="noConversion"/>
  </si>
  <si>
    <r>
      <rPr>
        <sz val="11"/>
        <color theme="1"/>
        <rFont val="標楷體"/>
        <family val="4"/>
        <charset val="136"/>
      </rPr>
      <t>小計</t>
    </r>
    <phoneticPr fontId="1" type="noConversion"/>
  </si>
  <si>
    <r>
      <rPr>
        <sz val="11"/>
        <color theme="1"/>
        <rFont val="標楷體"/>
        <family val="4"/>
        <charset val="136"/>
      </rPr>
      <t>職務宿舍</t>
    </r>
    <phoneticPr fontId="1" type="noConversion"/>
  </si>
  <si>
    <r>
      <rPr>
        <sz val="11"/>
        <rFont val="標楷體"/>
        <family val="4"/>
        <charset val="136"/>
      </rPr>
      <t>忠棟</t>
    </r>
    <r>
      <rPr>
        <sz val="11"/>
        <rFont val="Arial"/>
        <family val="2"/>
      </rPr>
      <t xml:space="preserve"> </t>
    </r>
  </si>
  <si>
    <r>
      <rPr>
        <sz val="11"/>
        <rFont val="標楷體"/>
        <family val="4"/>
        <charset val="136"/>
      </rPr>
      <t>孝棟</t>
    </r>
    <r>
      <rPr>
        <sz val="11"/>
        <rFont val="Arial"/>
        <family val="2"/>
      </rPr>
      <t xml:space="preserve"> </t>
    </r>
  </si>
  <si>
    <r>
      <rPr>
        <sz val="11"/>
        <rFont val="標楷體"/>
        <family val="4"/>
        <charset val="136"/>
      </rPr>
      <t>二舍</t>
    </r>
    <r>
      <rPr>
        <sz val="11"/>
        <rFont val="Arial"/>
        <family val="2"/>
      </rPr>
      <t>(</t>
    </r>
    <r>
      <rPr>
        <sz val="11"/>
        <rFont val="標楷體"/>
        <family val="4"/>
        <charset val="136"/>
      </rPr>
      <t>白宮</t>
    </r>
    <r>
      <rPr>
        <sz val="11"/>
        <rFont val="Arial"/>
        <family val="2"/>
      </rPr>
      <t xml:space="preserve">) </t>
    </r>
  </si>
  <si>
    <r>
      <t>7</t>
    </r>
    <r>
      <rPr>
        <sz val="11"/>
        <rFont val="標楷體"/>
        <family val="4"/>
        <charset val="136"/>
      </rPr>
      <t>號棟</t>
    </r>
    <r>
      <rPr>
        <sz val="11"/>
        <rFont val="Arial"/>
        <family val="2"/>
      </rPr>
      <t xml:space="preserve"> </t>
    </r>
  </si>
  <si>
    <r>
      <t>10</t>
    </r>
    <r>
      <rPr>
        <sz val="11"/>
        <rFont val="標楷體"/>
        <family val="4"/>
        <charset val="136"/>
      </rPr>
      <t>號棟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</si>
  <si>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標楷體"/>
        <family val="4"/>
        <charset val="136"/>
      </rPr>
      <t>號棟</t>
    </r>
  </si>
  <si>
    <r>
      <t>2</t>
    </r>
    <r>
      <rPr>
        <sz val="11"/>
        <rFont val="標楷體"/>
        <family val="4"/>
        <charset val="136"/>
      </rPr>
      <t>號棟</t>
    </r>
  </si>
  <si>
    <r>
      <t>3</t>
    </r>
    <r>
      <rPr>
        <sz val="11"/>
        <rFont val="標楷體"/>
        <family val="4"/>
        <charset val="136"/>
      </rPr>
      <t>號棟</t>
    </r>
  </si>
  <si>
    <r>
      <t>4</t>
    </r>
    <r>
      <rPr>
        <sz val="11"/>
        <rFont val="標楷體"/>
        <family val="4"/>
        <charset val="136"/>
      </rPr>
      <t>號棟</t>
    </r>
  </si>
  <si>
    <r>
      <t>5</t>
    </r>
    <r>
      <rPr>
        <sz val="11"/>
        <rFont val="標楷體"/>
        <family val="4"/>
        <charset val="136"/>
      </rPr>
      <t>號棟</t>
    </r>
  </si>
  <si>
    <r>
      <t>6</t>
    </r>
    <r>
      <rPr>
        <sz val="11"/>
        <rFont val="標楷體"/>
        <family val="4"/>
        <charset val="136"/>
      </rPr>
      <t>號棟</t>
    </r>
  </si>
  <si>
    <r>
      <t>8</t>
    </r>
    <r>
      <rPr>
        <sz val="11"/>
        <rFont val="標楷體"/>
        <family val="4"/>
        <charset val="136"/>
      </rPr>
      <t>號棟</t>
    </r>
  </si>
  <si>
    <r>
      <t>9</t>
    </r>
    <r>
      <rPr>
        <sz val="11"/>
        <rFont val="標楷體"/>
        <family val="4"/>
        <charset val="136"/>
      </rPr>
      <t>號棟</t>
    </r>
  </si>
  <si>
    <r>
      <rPr>
        <sz val="11"/>
        <color theme="1"/>
        <rFont val="標楷體"/>
        <family val="4"/>
        <charset val="136"/>
      </rPr>
      <t>小計</t>
    </r>
    <phoneticPr fontId="1" type="noConversion"/>
  </si>
  <si>
    <r>
      <rPr>
        <sz val="11"/>
        <color theme="1"/>
        <rFont val="標楷體"/>
        <family val="4"/>
        <charset val="136"/>
      </rPr>
      <t>學生宿舍</t>
    </r>
    <phoneticPr fontId="1" type="noConversion"/>
  </si>
  <si>
    <r>
      <rPr>
        <sz val="11"/>
        <rFont val="標楷體"/>
        <family val="4"/>
        <charset val="136"/>
      </rPr>
      <t>學生餐廳</t>
    </r>
    <phoneticPr fontId="1" type="noConversion"/>
  </si>
  <si>
    <r>
      <rPr>
        <sz val="11"/>
        <color theme="1"/>
        <rFont val="標楷體"/>
        <family val="4"/>
        <charset val="136"/>
      </rPr>
      <t>警衛室</t>
    </r>
    <phoneticPr fontId="1" type="noConversion"/>
  </si>
  <si>
    <r>
      <rPr>
        <sz val="11"/>
        <rFont val="標楷體"/>
        <family val="4"/>
        <charset val="136"/>
      </rPr>
      <t>運動場地下停車場</t>
    </r>
    <r>
      <rPr>
        <sz val="11"/>
        <rFont val="Arial"/>
        <family val="2"/>
      </rPr>
      <t xml:space="preserve"> </t>
    </r>
    <phoneticPr fontId="1" type="noConversion"/>
  </si>
  <si>
    <r>
      <rPr>
        <sz val="11"/>
        <color theme="1"/>
        <rFont val="標楷體"/>
        <family val="4"/>
        <charset val="136"/>
      </rPr>
      <t>其他</t>
    </r>
    <phoneticPr fontId="1" type="noConversion"/>
  </si>
  <si>
    <r>
      <rPr>
        <sz val="11"/>
        <rFont val="標楷體"/>
        <family val="4"/>
        <charset val="136"/>
      </rPr>
      <t>田徑場看台</t>
    </r>
  </si>
  <si>
    <r>
      <rPr>
        <sz val="11"/>
        <rFont val="標楷體"/>
        <family val="4"/>
        <charset val="136"/>
      </rPr>
      <t>電工室</t>
    </r>
    <r>
      <rPr>
        <sz val="11"/>
        <rFont val="Arial"/>
        <family val="2"/>
      </rPr>
      <t xml:space="preserve"> </t>
    </r>
  </si>
  <si>
    <r>
      <rPr>
        <sz val="11"/>
        <rFont val="標楷體"/>
        <family val="4"/>
        <charset val="136"/>
      </rPr>
      <t>總變電站</t>
    </r>
    <r>
      <rPr>
        <sz val="11"/>
        <rFont val="Arial"/>
        <family val="2"/>
      </rPr>
      <t xml:space="preserve"> </t>
    </r>
    <phoneticPr fontId="1" type="noConversion"/>
  </si>
  <si>
    <r>
      <rPr>
        <sz val="11"/>
        <rFont val="標楷體"/>
        <family val="4"/>
        <charset val="136"/>
      </rPr>
      <t>水塔</t>
    </r>
    <r>
      <rPr>
        <sz val="11"/>
        <rFont val="Arial"/>
        <family val="2"/>
      </rPr>
      <t xml:space="preserve"> </t>
    </r>
  </si>
  <si>
    <r>
      <rPr>
        <sz val="11"/>
        <color theme="1"/>
        <rFont val="標楷體"/>
        <family val="4"/>
        <charset val="136"/>
      </rPr>
      <t>小計</t>
    </r>
    <phoneticPr fontId="1" type="noConversion"/>
  </si>
  <si>
    <r>
      <rPr>
        <sz val="11"/>
        <color theme="1"/>
        <rFont val="標楷體"/>
        <family val="4"/>
        <charset val="136"/>
      </rPr>
      <t>總計</t>
    </r>
    <phoneticPr fontId="1" type="noConversion"/>
  </si>
  <si>
    <r>
      <rPr>
        <sz val="11"/>
        <color theme="1"/>
        <rFont val="標楷體"/>
        <family val="4"/>
        <charset val="136"/>
      </rPr>
      <t>寶山校區</t>
    </r>
    <phoneticPr fontId="1" type="noConversion"/>
  </si>
  <si>
    <r>
      <rPr>
        <sz val="11"/>
        <color theme="1"/>
        <rFont val="標楷體"/>
        <family val="4"/>
        <charset val="136"/>
      </rPr>
      <t>教學研究辦公</t>
    </r>
    <phoneticPr fontId="1" type="noConversion"/>
  </si>
  <si>
    <r>
      <rPr>
        <sz val="11"/>
        <color theme="1"/>
        <rFont val="標楷體"/>
        <family val="4"/>
        <charset val="136"/>
      </rPr>
      <t>經世館</t>
    </r>
    <r>
      <rPr>
        <sz val="11"/>
        <color theme="1"/>
        <rFont val="Arial"/>
        <family val="2"/>
      </rPr>
      <t>(</t>
    </r>
    <r>
      <rPr>
        <sz val="11"/>
        <color theme="1"/>
        <rFont val="標楷體"/>
        <family val="4"/>
        <charset val="136"/>
      </rPr>
      <t>技職大樓</t>
    </r>
    <r>
      <rPr>
        <sz val="11"/>
        <color theme="1"/>
        <rFont val="Arial"/>
        <family val="2"/>
      </rPr>
      <t>)</t>
    </r>
  </si>
  <si>
    <r>
      <rPr>
        <sz val="11"/>
        <color theme="1"/>
        <rFont val="標楷體"/>
        <family val="4"/>
        <charset val="136"/>
      </rPr>
      <t>力行樓</t>
    </r>
    <r>
      <rPr>
        <sz val="11"/>
        <color theme="1"/>
        <rFont val="Arial"/>
        <family val="2"/>
      </rPr>
      <t>(</t>
    </r>
    <r>
      <rPr>
        <sz val="11"/>
        <color theme="1"/>
        <rFont val="標楷體"/>
        <family val="4"/>
        <charset val="136"/>
      </rPr>
      <t>機械大樓</t>
    </r>
    <r>
      <rPr>
        <sz val="11"/>
        <color theme="1"/>
        <rFont val="Arial"/>
        <family val="2"/>
      </rPr>
      <t>)</t>
    </r>
  </si>
  <si>
    <r>
      <rPr>
        <sz val="11"/>
        <color theme="1"/>
        <rFont val="標楷體"/>
        <family val="4"/>
        <charset val="136"/>
      </rPr>
      <t>教學一館</t>
    </r>
    <r>
      <rPr>
        <sz val="11"/>
        <color theme="1"/>
        <rFont val="Arial"/>
        <family val="2"/>
      </rPr>
      <t>(</t>
    </r>
    <r>
      <rPr>
        <sz val="11"/>
        <color theme="1"/>
        <rFont val="標楷體"/>
        <family val="4"/>
        <charset val="136"/>
      </rPr>
      <t>含增建</t>
    </r>
    <r>
      <rPr>
        <sz val="11"/>
        <color theme="1"/>
        <rFont val="Arial"/>
        <family val="2"/>
      </rPr>
      <t xml:space="preserve">) </t>
    </r>
    <phoneticPr fontId="1" type="noConversion"/>
  </si>
  <si>
    <r>
      <rPr>
        <sz val="11"/>
        <color theme="1"/>
        <rFont val="標楷體"/>
        <family val="4"/>
        <charset val="136"/>
      </rPr>
      <t>教學二館</t>
    </r>
    <r>
      <rPr>
        <sz val="11"/>
        <color theme="1"/>
        <rFont val="Arial"/>
        <family val="2"/>
      </rPr>
      <t xml:space="preserve"> </t>
    </r>
  </si>
  <si>
    <r>
      <rPr>
        <sz val="11"/>
        <color theme="1"/>
        <rFont val="標楷體"/>
        <family val="4"/>
        <charset val="136"/>
      </rPr>
      <t>教學大樓</t>
    </r>
  </si>
  <si>
    <r>
      <rPr>
        <sz val="11"/>
        <color theme="1"/>
        <rFont val="標楷體"/>
        <family val="4"/>
        <charset val="136"/>
      </rPr>
      <t>小計</t>
    </r>
    <phoneticPr fontId="1" type="noConversion"/>
  </si>
  <si>
    <r>
      <rPr>
        <sz val="11"/>
        <color theme="1"/>
        <rFont val="標楷體"/>
        <family val="4"/>
        <charset val="136"/>
      </rPr>
      <t>職務宿舍</t>
    </r>
    <phoneticPr fontId="1" type="noConversion"/>
  </si>
  <si>
    <r>
      <rPr>
        <sz val="11"/>
        <rFont val="標楷體"/>
        <family val="4"/>
        <charset val="136"/>
      </rPr>
      <t>寶山</t>
    </r>
    <r>
      <rPr>
        <sz val="11"/>
        <rFont val="Arial"/>
        <family val="2"/>
      </rPr>
      <t>2-1~2-11</t>
    </r>
    <r>
      <rPr>
        <sz val="12"/>
        <rFont val="標楷體"/>
        <family val="4"/>
        <charset val="136"/>
      </rPr>
      <t/>
    </r>
    <phoneticPr fontId="1" type="noConversion"/>
  </si>
  <si>
    <r>
      <rPr>
        <sz val="11"/>
        <color theme="1"/>
        <rFont val="標楷體"/>
        <family val="4"/>
        <charset val="136"/>
      </rPr>
      <t>學生宿舍</t>
    </r>
    <phoneticPr fontId="1" type="noConversion"/>
  </si>
  <si>
    <r>
      <rPr>
        <sz val="11"/>
        <rFont val="標楷體"/>
        <family val="4"/>
        <charset val="136"/>
      </rPr>
      <t>知止樓</t>
    </r>
    <r>
      <rPr>
        <sz val="11"/>
        <rFont val="Arial"/>
        <family val="2"/>
      </rPr>
      <t xml:space="preserve"> (</t>
    </r>
    <r>
      <rPr>
        <sz val="11"/>
        <rFont val="標楷體"/>
        <family val="4"/>
        <charset val="136"/>
      </rPr>
      <t>學生九舍</t>
    </r>
    <r>
      <rPr>
        <sz val="11"/>
        <rFont val="Arial"/>
        <family val="2"/>
      </rPr>
      <t>)</t>
    </r>
    <phoneticPr fontId="1" type="noConversion"/>
  </si>
  <si>
    <r>
      <rPr>
        <sz val="11"/>
        <color theme="1"/>
        <rFont val="標楷體"/>
        <family val="4"/>
        <charset val="136"/>
      </rPr>
      <t>警衛室</t>
    </r>
    <phoneticPr fontId="1" type="noConversion"/>
  </si>
  <si>
    <r>
      <rPr>
        <sz val="11"/>
        <color theme="1"/>
        <rFont val="標楷體"/>
        <family val="4"/>
        <charset val="136"/>
      </rPr>
      <t>其他</t>
    </r>
    <phoneticPr fontId="1" type="noConversion"/>
  </si>
  <si>
    <r>
      <rPr>
        <sz val="11"/>
        <rFont val="標楷體"/>
        <family val="4"/>
        <charset val="136"/>
      </rPr>
      <t>總變電站</t>
    </r>
    <r>
      <rPr>
        <sz val="11"/>
        <rFont val="Arial"/>
        <family val="2"/>
      </rPr>
      <t>(</t>
    </r>
    <r>
      <rPr>
        <sz val="11"/>
        <rFont val="標楷體"/>
        <family val="4"/>
        <charset val="136"/>
      </rPr>
      <t>乙區</t>
    </r>
    <r>
      <rPr>
        <sz val="11"/>
        <rFont val="Arial"/>
        <family val="2"/>
      </rPr>
      <t xml:space="preserve">) </t>
    </r>
  </si>
  <si>
    <r>
      <rPr>
        <sz val="11"/>
        <rFont val="標楷體"/>
        <family val="4"/>
        <charset val="136"/>
      </rPr>
      <t>污水廠</t>
    </r>
    <r>
      <rPr>
        <sz val="11"/>
        <rFont val="Arial"/>
        <family val="2"/>
      </rPr>
      <t xml:space="preserve"> </t>
    </r>
  </si>
  <si>
    <r>
      <rPr>
        <sz val="11"/>
        <rFont val="標楷體"/>
        <family val="4"/>
        <charset val="136"/>
      </rPr>
      <t>淨水廠</t>
    </r>
    <r>
      <rPr>
        <sz val="11"/>
        <rFont val="Arial"/>
        <family val="2"/>
      </rPr>
      <t xml:space="preserve"> </t>
    </r>
  </si>
  <si>
    <r>
      <rPr>
        <sz val="11"/>
        <color theme="1"/>
        <rFont val="標楷體"/>
        <family val="4"/>
        <charset val="136"/>
      </rPr>
      <t>寶山倉庫</t>
    </r>
    <r>
      <rPr>
        <sz val="11"/>
        <color theme="1"/>
        <rFont val="Arial"/>
        <family val="2"/>
      </rPr>
      <t>(A</t>
    </r>
    <r>
      <rPr>
        <sz val="11"/>
        <color theme="1"/>
        <rFont val="標楷體"/>
        <family val="4"/>
        <charset val="136"/>
      </rPr>
      <t>棟</t>
    </r>
    <r>
      <rPr>
        <sz val="11"/>
        <color theme="1"/>
        <rFont val="Arial"/>
        <family val="2"/>
      </rPr>
      <t xml:space="preserve">) </t>
    </r>
    <phoneticPr fontId="1" type="noConversion"/>
  </si>
  <si>
    <r>
      <rPr>
        <sz val="11"/>
        <color theme="1"/>
        <rFont val="標楷體"/>
        <family val="4"/>
        <charset val="136"/>
      </rPr>
      <t>寶山倉庫</t>
    </r>
    <r>
      <rPr>
        <sz val="11"/>
        <color theme="1"/>
        <rFont val="Arial"/>
        <family val="2"/>
      </rPr>
      <t>(B</t>
    </r>
    <r>
      <rPr>
        <sz val="11"/>
        <color theme="1"/>
        <rFont val="標楷體"/>
        <family val="4"/>
        <charset val="136"/>
      </rPr>
      <t>棟</t>
    </r>
    <r>
      <rPr>
        <sz val="11"/>
        <color theme="1"/>
        <rFont val="Arial"/>
        <family val="2"/>
      </rPr>
      <t xml:space="preserve">) </t>
    </r>
    <phoneticPr fontId="1" type="noConversion"/>
  </si>
  <si>
    <r>
      <rPr>
        <sz val="11"/>
        <color theme="1"/>
        <rFont val="標楷體"/>
        <family val="4"/>
        <charset val="136"/>
      </rPr>
      <t>小計</t>
    </r>
    <phoneticPr fontId="1" type="noConversion"/>
  </si>
  <si>
    <r>
      <rPr>
        <sz val="11"/>
        <color theme="1"/>
        <rFont val="標楷體"/>
        <family val="4"/>
        <charset val="136"/>
      </rPr>
      <t>總計</t>
    </r>
    <phoneticPr fontId="1" type="noConversion"/>
  </si>
  <si>
    <r>
      <rPr>
        <sz val="11"/>
        <color theme="1"/>
        <rFont val="標楷體"/>
        <family val="4"/>
        <charset val="136"/>
      </rPr>
      <t>彰化校區</t>
    </r>
    <phoneticPr fontId="1" type="noConversion"/>
  </si>
  <si>
    <r>
      <rPr>
        <sz val="11"/>
        <color theme="1"/>
        <rFont val="標楷體"/>
        <family val="4"/>
        <charset val="136"/>
      </rPr>
      <t>職務宿舍</t>
    </r>
    <phoneticPr fontId="1" type="noConversion"/>
  </si>
  <si>
    <r>
      <rPr>
        <sz val="11"/>
        <rFont val="標楷體"/>
        <family val="4"/>
        <charset val="136"/>
      </rPr>
      <t>五權西二街</t>
    </r>
    <r>
      <rPr>
        <sz val="11"/>
        <rFont val="Arial"/>
        <family val="2"/>
      </rPr>
      <t>114</t>
    </r>
    <r>
      <rPr>
        <sz val="11"/>
        <rFont val="標楷體"/>
        <family val="4"/>
        <charset val="136"/>
      </rPr>
      <t>巷</t>
    </r>
    <r>
      <rPr>
        <sz val="11"/>
        <rFont val="Arial"/>
        <family val="2"/>
      </rPr>
      <t>5</t>
    </r>
    <r>
      <rPr>
        <sz val="11"/>
        <rFont val="標楷體"/>
        <family val="4"/>
        <charset val="136"/>
      </rPr>
      <t>號</t>
    </r>
    <phoneticPr fontId="4" type="noConversion"/>
  </si>
  <si>
    <r>
      <rPr>
        <sz val="11"/>
        <rFont val="標楷體"/>
        <family val="4"/>
        <charset val="136"/>
      </rPr>
      <t>民興街</t>
    </r>
    <r>
      <rPr>
        <sz val="11"/>
        <rFont val="Arial"/>
        <family val="2"/>
      </rPr>
      <t>6</t>
    </r>
    <r>
      <rPr>
        <sz val="11"/>
        <rFont val="標楷體"/>
        <family val="4"/>
        <charset val="136"/>
      </rPr>
      <t>號</t>
    </r>
    <phoneticPr fontId="4" type="noConversion"/>
  </si>
  <si>
    <r>
      <rPr>
        <sz val="11"/>
        <rFont val="標楷體"/>
        <family val="4"/>
        <charset val="136"/>
      </rPr>
      <t>民興街</t>
    </r>
    <r>
      <rPr>
        <sz val="11"/>
        <rFont val="Arial"/>
        <family val="2"/>
      </rPr>
      <t>8</t>
    </r>
    <r>
      <rPr>
        <sz val="11"/>
        <rFont val="標楷體"/>
        <family val="4"/>
        <charset val="136"/>
      </rPr>
      <t>號</t>
    </r>
    <phoneticPr fontId="4" type="noConversion"/>
  </si>
  <si>
    <r>
      <rPr>
        <sz val="11"/>
        <rFont val="標楷體"/>
        <family val="4"/>
        <charset val="136"/>
      </rPr>
      <t>柳川東路</t>
    </r>
    <r>
      <rPr>
        <sz val="11"/>
        <rFont val="Arial"/>
        <family val="2"/>
      </rPr>
      <t>26</t>
    </r>
    <r>
      <rPr>
        <sz val="11"/>
        <rFont val="標楷體"/>
        <family val="4"/>
        <charset val="136"/>
      </rPr>
      <t>號</t>
    </r>
    <phoneticPr fontId="4" type="noConversion"/>
  </si>
  <si>
    <r>
      <rPr>
        <sz val="11"/>
        <rFont val="標楷體"/>
        <family val="4"/>
        <charset val="136"/>
      </rPr>
      <t>柳川東路</t>
    </r>
    <r>
      <rPr>
        <sz val="11"/>
        <rFont val="Arial"/>
        <family val="2"/>
      </rPr>
      <t>28</t>
    </r>
    <r>
      <rPr>
        <sz val="11"/>
        <rFont val="標楷體"/>
        <family val="4"/>
        <charset val="136"/>
      </rPr>
      <t>號</t>
    </r>
    <phoneticPr fontId="4" type="noConversion"/>
  </si>
  <si>
    <r>
      <rPr>
        <sz val="11"/>
        <rFont val="標楷體"/>
        <family val="4"/>
        <charset val="136"/>
      </rPr>
      <t>柳川東路</t>
    </r>
    <r>
      <rPr>
        <sz val="11"/>
        <rFont val="Arial"/>
        <family val="2"/>
      </rPr>
      <t>29</t>
    </r>
    <r>
      <rPr>
        <sz val="11"/>
        <rFont val="標楷體"/>
        <family val="4"/>
        <charset val="136"/>
      </rPr>
      <t>號</t>
    </r>
    <phoneticPr fontId="4" type="noConversion"/>
  </si>
  <si>
    <t>甲區變電站/創育中心</t>
    <phoneticPr fontId="1" type="noConversion"/>
  </si>
  <si>
    <t>臺中校區</t>
    <phoneticPr fontId="1" type="noConversion"/>
  </si>
  <si>
    <t>總計</t>
    <phoneticPr fontId="1" type="noConversion"/>
  </si>
  <si>
    <t>原有學生餐廳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</si>
</sst>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Arial"/>
      <family val="2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color theme="1"/>
      <name val="標楷體"/>
      <family val="4"/>
      <charset val="136"/>
    </font>
    <font>
      <sz val="11"/>
      <color theme="1"/>
      <name val="Arial"/>
      <family val="2"/>
    </font>
    <font>
      <sz val="11"/>
      <color theme="1"/>
      <name val="標楷體"/>
      <family val="4"/>
      <charset val="136"/>
    </font>
    <font>
      <sz val="11"/>
      <color theme="1"/>
      <name val="新細明體"/>
      <family val="2"/>
      <charset val="136"/>
      <scheme val="minor"/>
    </font>
    <font>
      <sz val="11"/>
      <color rgb="FFFF0000"/>
      <name val="Arial"/>
      <family val="2"/>
    </font>
    <font>
      <sz val="11"/>
      <name val="Arial"/>
      <family val="2"/>
    </font>
    <font>
      <sz val="11"/>
      <name val="標楷體"/>
      <family val="4"/>
      <charset val="136"/>
    </font>
    <font>
      <sz val="11"/>
      <color rgb="FFFF0000"/>
      <name val="標楷體"/>
      <family val="4"/>
      <charset val="136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4" borderId="1" xfId="0" applyFont="1" applyFill="1" applyBorder="1">
      <alignment vertical="center"/>
    </xf>
    <xf numFmtId="0" fontId="7" fillId="4" borderId="1" xfId="0" applyFont="1" applyFill="1" applyBorder="1" applyAlignment="1">
      <alignment horizontal="right" vertical="center"/>
    </xf>
    <xf numFmtId="0" fontId="7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7" fillId="0" borderId="3" xfId="0" applyFont="1" applyBorder="1">
      <alignment vertical="center"/>
    </xf>
    <xf numFmtId="0" fontId="11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3" xfId="0" applyFont="1" applyBorder="1">
      <alignment vertical="center"/>
    </xf>
    <xf numFmtId="0" fontId="13" fillId="0" borderId="0" xfId="0" applyFont="1">
      <alignment vertical="center"/>
    </xf>
    <xf numFmtId="0" fontId="7" fillId="0" borderId="6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4" xfId="0" applyFont="1" applyBorder="1">
      <alignment vertical="center"/>
    </xf>
    <xf numFmtId="0" fontId="7" fillId="3" borderId="1" xfId="0" applyFont="1" applyFill="1" applyBorder="1">
      <alignment vertical="center"/>
    </xf>
    <xf numFmtId="0" fontId="11" fillId="3" borderId="1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12" fillId="3" borderId="1" xfId="0" applyFont="1" applyFill="1" applyBorder="1">
      <alignment vertical="center"/>
    </xf>
    <xf numFmtId="0" fontId="11" fillId="3" borderId="1" xfId="0" applyFont="1" applyFill="1" applyBorder="1" applyAlignment="1">
      <alignment vertical="center"/>
    </xf>
    <xf numFmtId="0" fontId="7" fillId="2" borderId="1" xfId="0" applyFont="1" applyFill="1" applyBorder="1">
      <alignment vertical="center"/>
    </xf>
    <xf numFmtId="0" fontId="11" fillId="2" borderId="1" xfId="0" applyFont="1" applyFill="1" applyBorder="1">
      <alignment vertical="center"/>
    </xf>
    <xf numFmtId="0" fontId="7" fillId="2" borderId="1" xfId="0" applyFont="1" applyFill="1" applyBorder="1" applyAlignment="1">
      <alignment vertical="center"/>
    </xf>
    <xf numFmtId="0" fontId="12" fillId="2" borderId="1" xfId="0" applyFont="1" applyFill="1" applyBorder="1">
      <alignment vertical="center"/>
    </xf>
    <xf numFmtId="0" fontId="7" fillId="6" borderId="1" xfId="0" applyFont="1" applyFill="1" applyBorder="1">
      <alignment vertical="center"/>
    </xf>
    <xf numFmtId="0" fontId="7" fillId="6" borderId="1" xfId="0" applyFont="1" applyFill="1" applyBorder="1" applyAlignment="1">
      <alignment horizontal="right" vertical="center"/>
    </xf>
    <xf numFmtId="0" fontId="11" fillId="6" borderId="1" xfId="0" applyFont="1" applyFill="1" applyBorder="1">
      <alignment vertical="center"/>
    </xf>
    <xf numFmtId="0" fontId="7" fillId="8" borderId="1" xfId="0" applyFont="1" applyFill="1" applyBorder="1" applyAlignment="1">
      <alignment horizontal="right" vertical="center"/>
    </xf>
    <xf numFmtId="0" fontId="7" fillId="8" borderId="1" xfId="0" applyFont="1" applyFill="1" applyBorder="1">
      <alignment vertical="center"/>
    </xf>
    <xf numFmtId="0" fontId="7" fillId="9" borderId="1" xfId="0" applyFont="1" applyFill="1" applyBorder="1">
      <alignment vertical="center"/>
    </xf>
    <xf numFmtId="0" fontId="11" fillId="7" borderId="1" xfId="0" applyFont="1" applyFill="1" applyBorder="1" applyAlignment="1">
      <alignment horizontal="left" vertical="center" shrinkToFit="1"/>
    </xf>
    <xf numFmtId="0" fontId="11" fillId="7" borderId="1" xfId="0" applyFont="1" applyFill="1" applyBorder="1" applyAlignment="1">
      <alignment horizontal="left" vertical="center" wrapText="1"/>
    </xf>
    <xf numFmtId="0" fontId="7" fillId="11" borderId="1" xfId="0" applyFont="1" applyFill="1" applyBorder="1" applyAlignment="1">
      <alignment horizontal="right" vertical="center"/>
    </xf>
    <xf numFmtId="0" fontId="7" fillId="12" borderId="1" xfId="0" applyFont="1" applyFill="1" applyBorder="1" applyAlignment="1">
      <alignment horizontal="right" vertical="center"/>
    </xf>
    <xf numFmtId="0" fontId="7" fillId="10" borderId="1" xfId="0" applyFont="1" applyFill="1" applyBorder="1" applyAlignment="1">
      <alignment horizontal="right" vertical="center"/>
    </xf>
    <xf numFmtId="0" fontId="8" fillId="9" borderId="1" xfId="0" applyFont="1" applyFill="1" applyBorder="1" applyAlignment="1">
      <alignment horizontal="right" vertical="center"/>
    </xf>
    <xf numFmtId="0" fontId="7" fillId="10" borderId="5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7" fillId="4" borderId="3" xfId="0" applyFont="1" applyFill="1" applyBorder="1">
      <alignment vertical="center"/>
    </xf>
    <xf numFmtId="0" fontId="7" fillId="4" borderId="20" xfId="0" applyFont="1" applyFill="1" applyBorder="1" applyAlignment="1">
      <alignment horizontal="right" vertical="center"/>
    </xf>
    <xf numFmtId="0" fontId="10" fillId="4" borderId="20" xfId="0" applyFont="1" applyFill="1" applyBorder="1" applyAlignment="1">
      <alignment horizontal="right" vertical="center"/>
    </xf>
    <xf numFmtId="0" fontId="11" fillId="4" borderId="20" xfId="0" applyFont="1" applyFill="1" applyBorder="1" applyAlignment="1">
      <alignment horizontal="right" vertical="center"/>
    </xf>
    <xf numFmtId="0" fontId="7" fillId="4" borderId="20" xfId="0" applyFont="1" applyFill="1" applyBorder="1">
      <alignment vertical="center"/>
    </xf>
    <xf numFmtId="0" fontId="11" fillId="4" borderId="20" xfId="0" applyFont="1" applyFill="1" applyBorder="1">
      <alignment vertical="center"/>
    </xf>
    <xf numFmtId="0" fontId="7" fillId="4" borderId="8" xfId="0" applyFont="1" applyFill="1" applyBorder="1">
      <alignment vertical="center"/>
    </xf>
    <xf numFmtId="0" fontId="7" fillId="5" borderId="2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right" vertical="center"/>
    </xf>
    <xf numFmtId="0" fontId="7" fillId="6" borderId="3" xfId="0" applyFont="1" applyFill="1" applyBorder="1">
      <alignment vertical="center"/>
    </xf>
    <xf numFmtId="0" fontId="11" fillId="6" borderId="3" xfId="0" applyFont="1" applyFill="1" applyBorder="1">
      <alignment vertical="center"/>
    </xf>
    <xf numFmtId="0" fontId="7" fillId="6" borderId="3" xfId="0" applyFont="1" applyFill="1" applyBorder="1" applyAlignment="1">
      <alignment horizontal="right" vertical="center"/>
    </xf>
    <xf numFmtId="0" fontId="7" fillId="12" borderId="3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8" borderId="3" xfId="0" applyFont="1" applyFill="1" applyBorder="1">
      <alignment vertical="center"/>
    </xf>
    <xf numFmtId="0" fontId="7" fillId="11" borderId="3" xfId="0" applyFont="1" applyFill="1" applyBorder="1" applyAlignment="1">
      <alignment horizontal="right" vertical="center"/>
    </xf>
    <xf numFmtId="0" fontId="7" fillId="10" borderId="3" xfId="0" applyFont="1" applyFill="1" applyBorder="1" applyAlignment="1">
      <alignment horizontal="right" vertical="center"/>
    </xf>
    <xf numFmtId="0" fontId="7" fillId="7" borderId="3" xfId="0" applyFont="1" applyFill="1" applyBorder="1" applyAlignment="1">
      <alignment horizontal="right" vertical="center"/>
    </xf>
    <xf numFmtId="0" fontId="7" fillId="9" borderId="3" xfId="0" applyFont="1" applyFill="1" applyBorder="1">
      <alignment vertical="center"/>
    </xf>
    <xf numFmtId="0" fontId="7" fillId="13" borderId="4" xfId="0" applyFont="1" applyFill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7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7" fillId="10" borderId="19" xfId="0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8" fillId="13" borderId="7" xfId="0" applyFont="1" applyFill="1" applyBorder="1" applyAlignment="1">
      <alignment horizontal="center" vertical="center"/>
    </xf>
    <xf numFmtId="0" fontId="9" fillId="13" borderId="9" xfId="0" applyFont="1" applyFill="1" applyBorder="1" applyAlignment="1">
      <alignment vertical="center"/>
    </xf>
    <xf numFmtId="0" fontId="9" fillId="13" borderId="8" xfId="0" applyFont="1" applyFill="1" applyBorder="1" applyAlignment="1">
      <alignment vertical="center"/>
    </xf>
    <xf numFmtId="0" fontId="7" fillId="10" borderId="12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CCFF"/>
      <color rgb="FFFFFF66"/>
      <color rgb="FFFFFFCC"/>
      <color rgb="FFCC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tabSelected="1" topLeftCell="A13" workbookViewId="0">
      <selection activeCell="L22" sqref="L22"/>
    </sheetView>
  </sheetViews>
  <sheetFormatPr defaultRowHeight="17" x14ac:dyDescent="0.4"/>
  <cols>
    <col min="1" max="1" width="9.08984375" customWidth="1"/>
    <col min="2" max="2" width="12.7265625" customWidth="1"/>
    <col min="3" max="3" width="19.26953125" customWidth="1"/>
    <col min="4" max="4" width="12.453125" customWidth="1"/>
    <col min="5" max="5" width="8.54296875" customWidth="1"/>
    <col min="6" max="7" width="8.36328125" style="3" customWidth="1"/>
    <col min="8" max="8" width="8.6328125" style="3" customWidth="1"/>
    <col min="9" max="9" width="8.54296875" style="3" customWidth="1"/>
    <col min="10" max="10" width="8.36328125" style="3" customWidth="1"/>
    <col min="11" max="11" width="8.453125" style="3" customWidth="1"/>
    <col min="12" max="12" width="8.36328125" style="3" customWidth="1"/>
    <col min="13" max="13" width="8.453125" style="3" customWidth="1"/>
    <col min="14" max="14" width="8.1796875" style="3" customWidth="1"/>
    <col min="15" max="15" width="8.54296875" style="3" customWidth="1"/>
    <col min="16" max="16" width="8.08984375" style="3" customWidth="1"/>
    <col min="17" max="17" width="7.54296875" style="3" customWidth="1"/>
    <col min="18" max="18" width="7.26953125" style="3" customWidth="1"/>
    <col min="19" max="19" width="7.54296875" style="3" customWidth="1"/>
    <col min="20" max="20" width="8.26953125" style="3" customWidth="1"/>
    <col min="21" max="21" width="8.36328125" style="3" customWidth="1"/>
    <col min="22" max="22" width="24.81640625" style="1" customWidth="1"/>
  </cols>
  <sheetData>
    <row r="1" spans="1:22" ht="33" customHeight="1" thickBot="1" x14ac:dyDescent="0.45">
      <c r="A1" s="67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9"/>
    </row>
    <row r="2" spans="1:22" s="5" customFormat="1" ht="21.5" customHeight="1" x14ac:dyDescent="0.4">
      <c r="A2" s="83" t="s">
        <v>31</v>
      </c>
      <c r="B2" s="88" t="s">
        <v>32</v>
      </c>
      <c r="C2" s="88" t="s">
        <v>33</v>
      </c>
      <c r="D2" s="90" t="s">
        <v>34</v>
      </c>
      <c r="E2" s="81" t="s">
        <v>17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78" t="s">
        <v>18</v>
      </c>
      <c r="S2" s="79"/>
      <c r="T2" s="79"/>
      <c r="U2" s="80"/>
      <c r="V2" s="4"/>
    </row>
    <row r="3" spans="1:22" s="5" customFormat="1" ht="34" customHeight="1" x14ac:dyDescent="0.4">
      <c r="A3" s="84"/>
      <c r="B3" s="89"/>
      <c r="C3" s="89"/>
      <c r="D3" s="91"/>
      <c r="E3" s="53" t="s">
        <v>15</v>
      </c>
      <c r="F3" s="6" t="s">
        <v>12</v>
      </c>
      <c r="G3" s="6" t="s">
        <v>11</v>
      </c>
      <c r="H3" s="6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6" t="s">
        <v>8</v>
      </c>
      <c r="P3" s="6" t="s">
        <v>9</v>
      </c>
      <c r="Q3" s="6" t="s">
        <v>35</v>
      </c>
      <c r="R3" s="7" t="s">
        <v>14</v>
      </c>
      <c r="S3" s="8" t="s">
        <v>10</v>
      </c>
      <c r="T3" s="9" t="s">
        <v>36</v>
      </c>
      <c r="U3" s="10" t="s">
        <v>37</v>
      </c>
      <c r="V3" s="4"/>
    </row>
    <row r="4" spans="1:22" s="5" customFormat="1" ht="15.5" x14ac:dyDescent="0.4">
      <c r="A4" s="74" t="s">
        <v>38</v>
      </c>
      <c r="B4" s="72" t="s">
        <v>39</v>
      </c>
      <c r="C4" s="23" t="s">
        <v>40</v>
      </c>
      <c r="D4" s="54">
        <f t="shared" ref="D4:D9" si="0">SUM(E4:U4)</f>
        <v>6215.9400000000005</v>
      </c>
      <c r="E4" s="47"/>
      <c r="F4" s="13"/>
      <c r="G4" s="13">
        <v>1027.5</v>
      </c>
      <c r="H4" s="13">
        <v>1515.69</v>
      </c>
      <c r="I4" s="13">
        <v>1507.14</v>
      </c>
      <c r="J4" s="13">
        <v>1427.53</v>
      </c>
      <c r="K4" s="13">
        <v>646.51</v>
      </c>
      <c r="L4" s="13"/>
      <c r="M4" s="13"/>
      <c r="N4" s="13"/>
      <c r="O4" s="14"/>
      <c r="P4" s="14"/>
      <c r="Q4" s="13"/>
      <c r="R4" s="13"/>
      <c r="S4" s="13"/>
      <c r="T4" s="11">
        <v>55.97</v>
      </c>
      <c r="U4" s="46">
        <v>35.6</v>
      </c>
      <c r="V4" s="4"/>
    </row>
    <row r="5" spans="1:22" s="5" customFormat="1" ht="15.5" x14ac:dyDescent="0.4">
      <c r="A5" s="74"/>
      <c r="B5" s="72"/>
      <c r="C5" s="23" t="s">
        <v>41</v>
      </c>
      <c r="D5" s="54">
        <f t="shared" si="0"/>
        <v>4163.2</v>
      </c>
      <c r="E5" s="48"/>
      <c r="F5" s="13"/>
      <c r="G5" s="13">
        <v>401.29</v>
      </c>
      <c r="H5" s="13">
        <v>1294.8599999999999</v>
      </c>
      <c r="I5" s="13">
        <v>1118.6400000000001</v>
      </c>
      <c r="J5" s="13">
        <v>730.06</v>
      </c>
      <c r="K5" s="13">
        <v>575.07000000000005</v>
      </c>
      <c r="L5" s="13"/>
      <c r="M5" s="13"/>
      <c r="N5" s="13"/>
      <c r="O5" s="13"/>
      <c r="P5" s="13"/>
      <c r="Q5" s="13"/>
      <c r="R5" s="13"/>
      <c r="S5" s="13"/>
      <c r="T5" s="13">
        <v>43.28</v>
      </c>
      <c r="U5" s="15"/>
      <c r="V5" s="4"/>
    </row>
    <row r="6" spans="1:22" s="5" customFormat="1" ht="14.5" x14ac:dyDescent="0.4">
      <c r="A6" s="74"/>
      <c r="B6" s="72"/>
      <c r="C6" s="24" t="s">
        <v>42</v>
      </c>
      <c r="D6" s="55">
        <f t="shared" si="0"/>
        <v>8307.6999999999989</v>
      </c>
      <c r="E6" s="49"/>
      <c r="F6" s="16"/>
      <c r="G6" s="16"/>
      <c r="H6" s="16">
        <v>1853.13</v>
      </c>
      <c r="I6" s="16">
        <v>1853.13</v>
      </c>
      <c r="J6" s="16">
        <v>1943.56</v>
      </c>
      <c r="K6" s="16">
        <v>1949.49</v>
      </c>
      <c r="L6" s="13">
        <v>445.44</v>
      </c>
      <c r="M6" s="17"/>
      <c r="N6" s="17"/>
      <c r="O6" s="17"/>
      <c r="P6" s="17"/>
      <c r="Q6" s="17"/>
      <c r="R6" s="17"/>
      <c r="S6" s="17"/>
      <c r="T6" s="16">
        <v>262.95</v>
      </c>
      <c r="U6" s="18"/>
      <c r="V6" s="4"/>
    </row>
    <row r="7" spans="1:22" s="5" customFormat="1" ht="14.5" x14ac:dyDescent="0.4">
      <c r="A7" s="74"/>
      <c r="B7" s="72"/>
      <c r="C7" s="23" t="s">
        <v>43</v>
      </c>
      <c r="D7" s="54">
        <f t="shared" si="0"/>
        <v>10179.849999999999</v>
      </c>
      <c r="E7" s="47"/>
      <c r="F7" s="13"/>
      <c r="G7" s="13">
        <v>2073.4899999999998</v>
      </c>
      <c r="H7" s="13">
        <v>1467.29</v>
      </c>
      <c r="I7" s="13">
        <v>1333.11</v>
      </c>
      <c r="J7" s="13">
        <v>1347.02</v>
      </c>
      <c r="K7" s="13">
        <v>1350.04</v>
      </c>
      <c r="L7" s="13">
        <v>1350.04</v>
      </c>
      <c r="M7" s="13">
        <v>1047.23</v>
      </c>
      <c r="N7" s="13"/>
      <c r="O7" s="13"/>
      <c r="P7" s="13"/>
      <c r="Q7" s="13"/>
      <c r="R7" s="13"/>
      <c r="S7" s="13"/>
      <c r="T7" s="13">
        <v>183.5</v>
      </c>
      <c r="U7" s="15">
        <v>28.13</v>
      </c>
      <c r="V7" s="4"/>
    </row>
    <row r="8" spans="1:22" s="5" customFormat="1" ht="14.5" x14ac:dyDescent="0.4">
      <c r="A8" s="74"/>
      <c r="B8" s="72"/>
      <c r="C8" s="23" t="s">
        <v>44</v>
      </c>
      <c r="D8" s="54">
        <f t="shared" si="0"/>
        <v>2312.4</v>
      </c>
      <c r="E8" s="48"/>
      <c r="F8" s="13"/>
      <c r="G8" s="13"/>
      <c r="H8" s="13">
        <v>502.6</v>
      </c>
      <c r="I8" s="13">
        <v>502.6</v>
      </c>
      <c r="J8" s="13">
        <v>502.6</v>
      </c>
      <c r="K8" s="13">
        <v>502.6</v>
      </c>
      <c r="L8" s="13"/>
      <c r="M8" s="13"/>
      <c r="N8" s="13"/>
      <c r="O8" s="13"/>
      <c r="P8" s="13"/>
      <c r="Q8" s="13"/>
      <c r="R8" s="13">
        <v>302</v>
      </c>
      <c r="S8" s="13"/>
      <c r="T8" s="13"/>
      <c r="U8" s="15"/>
      <c r="V8" s="4"/>
    </row>
    <row r="9" spans="1:22" s="5" customFormat="1" ht="14.5" x14ac:dyDescent="0.4">
      <c r="A9" s="74"/>
      <c r="B9" s="72"/>
      <c r="C9" s="23" t="s">
        <v>45</v>
      </c>
      <c r="D9" s="54">
        <f t="shared" si="0"/>
        <v>1763.94</v>
      </c>
      <c r="E9" s="47"/>
      <c r="F9" s="13"/>
      <c r="G9" s="13"/>
      <c r="H9" s="13">
        <v>521.9</v>
      </c>
      <c r="I9" s="13">
        <v>564.74</v>
      </c>
      <c r="J9" s="13">
        <v>500.9</v>
      </c>
      <c r="K9" s="13"/>
      <c r="L9" s="13"/>
      <c r="M9" s="13"/>
      <c r="N9" s="13"/>
      <c r="O9" s="13"/>
      <c r="P9" s="13"/>
      <c r="Q9" s="13">
        <v>176.4</v>
      </c>
      <c r="R9" s="13"/>
      <c r="S9" s="13"/>
      <c r="T9" s="13"/>
      <c r="U9" s="15"/>
      <c r="V9" s="4"/>
    </row>
    <row r="10" spans="1:22" s="5" customFormat="1" ht="14.5" x14ac:dyDescent="0.4">
      <c r="A10" s="74"/>
      <c r="B10" s="72"/>
      <c r="C10" s="23" t="s">
        <v>46</v>
      </c>
      <c r="D10" s="54">
        <f>SUM(F10:P10)</f>
        <v>2738</v>
      </c>
      <c r="E10" s="47"/>
      <c r="F10" s="13"/>
      <c r="G10" s="13"/>
      <c r="H10" s="13">
        <v>1369</v>
      </c>
      <c r="I10" s="13">
        <v>1369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5"/>
      <c r="V10" s="4"/>
    </row>
    <row r="11" spans="1:22" s="5" customFormat="1" ht="14.5" x14ac:dyDescent="0.4">
      <c r="A11" s="74"/>
      <c r="B11" s="72"/>
      <c r="C11" s="25" t="s">
        <v>21</v>
      </c>
      <c r="D11" s="54">
        <f t="shared" ref="D11:D23" si="1">SUM(E11:U11)</f>
        <v>2543.02</v>
      </c>
      <c r="E11" s="48"/>
      <c r="F11" s="13"/>
      <c r="G11" s="13"/>
      <c r="H11" s="13">
        <v>673.73</v>
      </c>
      <c r="I11" s="13">
        <v>641.73</v>
      </c>
      <c r="J11" s="13">
        <v>472.43</v>
      </c>
      <c r="K11" s="13">
        <v>755.13</v>
      </c>
      <c r="L11" s="13"/>
      <c r="M11" s="13"/>
      <c r="N11" s="13"/>
      <c r="O11" s="13"/>
      <c r="P11" s="13"/>
      <c r="Q11" s="13"/>
      <c r="R11" s="13"/>
      <c r="S11" s="13"/>
      <c r="T11" s="13"/>
      <c r="U11" s="15"/>
      <c r="V11" s="19"/>
    </row>
    <row r="12" spans="1:22" s="5" customFormat="1" ht="14.5" x14ac:dyDescent="0.4">
      <c r="A12" s="74"/>
      <c r="B12" s="72"/>
      <c r="C12" s="23" t="s">
        <v>47</v>
      </c>
      <c r="D12" s="54">
        <f t="shared" si="1"/>
        <v>10111.560000000001</v>
      </c>
      <c r="E12" s="47"/>
      <c r="F12" s="13"/>
      <c r="G12" s="13">
        <v>1742.63</v>
      </c>
      <c r="H12" s="13">
        <v>1637.61</v>
      </c>
      <c r="I12" s="13">
        <v>1614.36</v>
      </c>
      <c r="J12" s="13">
        <v>1674.7</v>
      </c>
      <c r="K12" s="13">
        <v>1674.7</v>
      </c>
      <c r="L12" s="13">
        <v>1674.7</v>
      </c>
      <c r="M12" s="13"/>
      <c r="N12" s="13"/>
      <c r="O12" s="13"/>
      <c r="P12" s="13"/>
      <c r="Q12" s="13"/>
      <c r="R12" s="13"/>
      <c r="S12" s="13"/>
      <c r="T12" s="13">
        <v>50.74</v>
      </c>
      <c r="U12" s="15">
        <v>42.12</v>
      </c>
      <c r="V12" s="4"/>
    </row>
    <row r="13" spans="1:22" s="5" customFormat="1" ht="14.5" x14ac:dyDescent="0.4">
      <c r="A13" s="74"/>
      <c r="B13" s="72"/>
      <c r="C13" s="23" t="s">
        <v>48</v>
      </c>
      <c r="D13" s="54">
        <f t="shared" si="1"/>
        <v>2051.8200000000002</v>
      </c>
      <c r="E13" s="47"/>
      <c r="F13" s="13"/>
      <c r="G13" s="13"/>
      <c r="H13" s="13">
        <v>1025.9100000000001</v>
      </c>
      <c r="I13" s="13">
        <v>1025.9100000000001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5"/>
      <c r="V13" s="4"/>
    </row>
    <row r="14" spans="1:22" s="5" customFormat="1" ht="14.5" x14ac:dyDescent="0.4">
      <c r="A14" s="74"/>
      <c r="B14" s="72"/>
      <c r="C14" s="23" t="s">
        <v>49</v>
      </c>
      <c r="D14" s="54">
        <f t="shared" si="1"/>
        <v>987.68</v>
      </c>
      <c r="E14" s="47"/>
      <c r="F14" s="13"/>
      <c r="G14" s="13"/>
      <c r="H14" s="13">
        <v>497.62</v>
      </c>
      <c r="I14" s="13">
        <v>459.21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>
        <v>30.85</v>
      </c>
      <c r="U14" s="15"/>
      <c r="V14" s="4"/>
    </row>
    <row r="15" spans="1:22" s="5" customFormat="1" ht="14.5" x14ac:dyDescent="0.4">
      <c r="A15" s="74"/>
      <c r="B15" s="72"/>
      <c r="C15" s="23" t="s">
        <v>50</v>
      </c>
      <c r="D15" s="54">
        <f t="shared" si="1"/>
        <v>9601.3199999999979</v>
      </c>
      <c r="E15" s="47"/>
      <c r="F15" s="13"/>
      <c r="G15" s="13">
        <v>1548.16</v>
      </c>
      <c r="H15" s="13">
        <v>1747.04</v>
      </c>
      <c r="I15" s="13">
        <v>1567.54</v>
      </c>
      <c r="J15" s="13">
        <v>1765.3</v>
      </c>
      <c r="K15" s="13">
        <v>2171.12</v>
      </c>
      <c r="L15" s="13">
        <v>584.05999999999995</v>
      </c>
      <c r="M15" s="13"/>
      <c r="N15" s="20"/>
      <c r="O15" s="13"/>
      <c r="P15" s="13"/>
      <c r="Q15" s="13">
        <v>148.13999999999999</v>
      </c>
      <c r="R15" s="13"/>
      <c r="S15" s="13"/>
      <c r="T15" s="13">
        <v>69.959999999999994</v>
      </c>
      <c r="U15" s="15"/>
      <c r="V15" s="4"/>
    </row>
    <row r="16" spans="1:22" s="5" customFormat="1" ht="14.5" x14ac:dyDescent="0.4">
      <c r="A16" s="74"/>
      <c r="B16" s="72"/>
      <c r="C16" s="23" t="s">
        <v>51</v>
      </c>
      <c r="D16" s="54">
        <f t="shared" si="1"/>
        <v>16916.939999999999</v>
      </c>
      <c r="E16" s="48"/>
      <c r="F16" s="13">
        <v>4021.97</v>
      </c>
      <c r="G16" s="13">
        <v>4688.78</v>
      </c>
      <c r="H16" s="13">
        <v>4403.67</v>
      </c>
      <c r="I16" s="13">
        <v>2747.79</v>
      </c>
      <c r="J16" s="13">
        <v>1054.73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5"/>
      <c r="V16" s="4"/>
    </row>
    <row r="17" spans="1:22" s="5" customFormat="1" ht="14.5" x14ac:dyDescent="0.4">
      <c r="A17" s="74"/>
      <c r="B17" s="72"/>
      <c r="C17" s="23" t="s">
        <v>52</v>
      </c>
      <c r="D17" s="54">
        <f t="shared" si="1"/>
        <v>4086.27</v>
      </c>
      <c r="E17" s="47"/>
      <c r="F17" s="13"/>
      <c r="G17" s="13"/>
      <c r="H17" s="13">
        <v>4086.27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5"/>
      <c r="V17" s="4"/>
    </row>
    <row r="18" spans="1:22" s="5" customFormat="1" ht="14.5" x14ac:dyDescent="0.4">
      <c r="A18" s="74"/>
      <c r="B18" s="72"/>
      <c r="C18" s="23" t="s">
        <v>53</v>
      </c>
      <c r="D18" s="54">
        <f t="shared" si="1"/>
        <v>5087.46</v>
      </c>
      <c r="E18" s="47"/>
      <c r="F18" s="13"/>
      <c r="G18" s="13">
        <v>725.12</v>
      </c>
      <c r="H18" s="13">
        <v>1171.21</v>
      </c>
      <c r="I18" s="13">
        <v>1226.26</v>
      </c>
      <c r="J18" s="13">
        <v>905.45</v>
      </c>
      <c r="K18" s="13">
        <v>932.26</v>
      </c>
      <c r="L18" s="13"/>
      <c r="M18" s="13"/>
      <c r="N18" s="13"/>
      <c r="O18" s="13"/>
      <c r="P18" s="13"/>
      <c r="Q18" s="13"/>
      <c r="R18" s="13"/>
      <c r="S18" s="13"/>
      <c r="T18" s="13">
        <v>68.98</v>
      </c>
      <c r="U18" s="15">
        <v>58.18</v>
      </c>
      <c r="V18" s="4"/>
    </row>
    <row r="19" spans="1:22" s="5" customFormat="1" ht="14.5" x14ac:dyDescent="0.4">
      <c r="A19" s="74"/>
      <c r="B19" s="72"/>
      <c r="C19" s="23" t="s">
        <v>54</v>
      </c>
      <c r="D19" s="54">
        <f t="shared" si="1"/>
        <v>4327.5899999999992</v>
      </c>
      <c r="E19" s="47"/>
      <c r="F19" s="13"/>
      <c r="G19" s="13">
        <v>1027.56</v>
      </c>
      <c r="H19" s="13">
        <v>1020.02</v>
      </c>
      <c r="I19" s="13">
        <v>940.7</v>
      </c>
      <c r="J19" s="13">
        <v>730.72</v>
      </c>
      <c r="K19" s="13">
        <v>556.55999999999995</v>
      </c>
      <c r="L19" s="13"/>
      <c r="M19" s="13"/>
      <c r="N19" s="13"/>
      <c r="O19" s="14"/>
      <c r="P19" s="14"/>
      <c r="Q19" s="13"/>
      <c r="R19" s="13"/>
      <c r="S19" s="13"/>
      <c r="T19" s="13">
        <v>52.03</v>
      </c>
      <c r="U19" s="15"/>
      <c r="V19" s="4"/>
    </row>
    <row r="20" spans="1:22" s="5" customFormat="1" ht="14.5" x14ac:dyDescent="0.4">
      <c r="A20" s="74"/>
      <c r="B20" s="72"/>
      <c r="C20" s="23" t="s">
        <v>55</v>
      </c>
      <c r="D20" s="54">
        <f t="shared" si="1"/>
        <v>4321.0599999999995</v>
      </c>
      <c r="E20" s="48"/>
      <c r="F20" s="13"/>
      <c r="G20" s="13">
        <v>477.31</v>
      </c>
      <c r="H20" s="13">
        <v>1243.9100000000001</v>
      </c>
      <c r="I20" s="13">
        <v>1066.48</v>
      </c>
      <c r="J20" s="13">
        <v>1005.79</v>
      </c>
      <c r="K20" s="13">
        <v>507.96</v>
      </c>
      <c r="L20" s="13"/>
      <c r="M20" s="13"/>
      <c r="N20" s="13"/>
      <c r="O20" s="13"/>
      <c r="P20" s="13"/>
      <c r="Q20" s="13"/>
      <c r="R20" s="13"/>
      <c r="S20" s="13"/>
      <c r="T20" s="13">
        <v>19.61</v>
      </c>
      <c r="U20" s="15"/>
      <c r="V20" s="4"/>
    </row>
    <row r="21" spans="1:22" s="5" customFormat="1" ht="14.5" x14ac:dyDescent="0.4">
      <c r="A21" s="74"/>
      <c r="B21" s="72"/>
      <c r="C21" s="25" t="s">
        <v>16</v>
      </c>
      <c r="D21" s="54">
        <f t="shared" si="1"/>
        <v>5554.3899999999994</v>
      </c>
      <c r="E21" s="47"/>
      <c r="F21" s="13">
        <v>662.87</v>
      </c>
      <c r="G21" s="13">
        <v>629.19000000000005</v>
      </c>
      <c r="H21" s="13">
        <v>901.6</v>
      </c>
      <c r="I21" s="13">
        <v>899.2</v>
      </c>
      <c r="J21" s="13">
        <v>898.4</v>
      </c>
      <c r="K21" s="13">
        <v>898.4</v>
      </c>
      <c r="L21" s="13">
        <v>609.82000000000005</v>
      </c>
      <c r="M21" s="13"/>
      <c r="N21" s="13"/>
      <c r="O21" s="13"/>
      <c r="P21" s="13"/>
      <c r="Q21" s="13"/>
      <c r="R21" s="13"/>
      <c r="S21" s="13"/>
      <c r="T21" s="13">
        <v>54.91</v>
      </c>
      <c r="U21" s="15"/>
      <c r="V21" s="4"/>
    </row>
    <row r="22" spans="1:22" s="5" customFormat="1" ht="14.5" x14ac:dyDescent="0.4">
      <c r="A22" s="74"/>
      <c r="B22" s="72"/>
      <c r="C22" s="25" t="s">
        <v>28</v>
      </c>
      <c r="D22" s="54">
        <f t="shared" si="1"/>
        <v>1128.21</v>
      </c>
      <c r="E22" s="47"/>
      <c r="F22" s="12"/>
      <c r="G22" s="13"/>
      <c r="H22" s="13">
        <v>282.33</v>
      </c>
      <c r="I22" s="13">
        <v>271.36</v>
      </c>
      <c r="J22" s="13">
        <v>271.36</v>
      </c>
      <c r="K22" s="13">
        <v>243.56</v>
      </c>
      <c r="L22" s="13"/>
      <c r="M22" s="13"/>
      <c r="N22" s="13"/>
      <c r="O22" s="13"/>
      <c r="P22" s="13"/>
      <c r="Q22" s="13"/>
      <c r="R22" s="13"/>
      <c r="S22" s="13"/>
      <c r="T22" s="13">
        <v>29.8</v>
      </c>
      <c r="U22" s="15">
        <v>29.8</v>
      </c>
      <c r="V22" s="4"/>
    </row>
    <row r="23" spans="1:22" s="5" customFormat="1" ht="14.5" x14ac:dyDescent="0.4">
      <c r="A23" s="74"/>
      <c r="B23" s="72"/>
      <c r="C23" s="25" t="s">
        <v>115</v>
      </c>
      <c r="D23" s="55">
        <f t="shared" si="1"/>
        <v>968</v>
      </c>
      <c r="E23" s="47"/>
      <c r="F23" s="12"/>
      <c r="G23" s="13"/>
      <c r="H23" s="13">
        <v>484</v>
      </c>
      <c r="I23" s="13">
        <v>484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5"/>
      <c r="V23" s="4"/>
    </row>
    <row r="24" spans="1:22" s="5" customFormat="1" ht="14.5" x14ac:dyDescent="0.4">
      <c r="A24" s="74"/>
      <c r="B24" s="33" t="s">
        <v>56</v>
      </c>
      <c r="C24" s="32"/>
      <c r="D24" s="56">
        <f>SUM(D4:D23)</f>
        <v>103366.35</v>
      </c>
      <c r="E24" s="50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5"/>
      <c r="V24" s="4"/>
    </row>
    <row r="25" spans="1:22" s="5" customFormat="1" ht="14.5" x14ac:dyDescent="0.4">
      <c r="A25" s="74"/>
      <c r="B25" s="72" t="s">
        <v>57</v>
      </c>
      <c r="C25" s="24" t="s">
        <v>58</v>
      </c>
      <c r="D25" s="54">
        <f>SUM(E25:U25)</f>
        <v>725.80000000000007</v>
      </c>
      <c r="E25" s="48"/>
      <c r="F25" s="13"/>
      <c r="G25" s="13"/>
      <c r="H25" s="13">
        <v>178.32</v>
      </c>
      <c r="I25" s="13">
        <v>181.22</v>
      </c>
      <c r="J25" s="13">
        <v>181.22</v>
      </c>
      <c r="K25" s="13">
        <v>181.22</v>
      </c>
      <c r="L25" s="13"/>
      <c r="M25" s="13"/>
      <c r="N25" s="13"/>
      <c r="O25" s="13"/>
      <c r="P25" s="13"/>
      <c r="Q25" s="13"/>
      <c r="R25" s="13"/>
      <c r="S25" s="13"/>
      <c r="T25" s="13">
        <v>3.82</v>
      </c>
      <c r="U25" s="15"/>
      <c r="V25" s="4"/>
    </row>
    <row r="26" spans="1:22" s="5" customFormat="1" ht="14.5" x14ac:dyDescent="0.4">
      <c r="A26" s="74"/>
      <c r="B26" s="72"/>
      <c r="C26" s="24" t="s">
        <v>59</v>
      </c>
      <c r="D26" s="54">
        <f>SUM(E26:U26)</f>
        <v>773.76300000000003</v>
      </c>
      <c r="E26" s="48"/>
      <c r="F26" s="13"/>
      <c r="G26" s="13">
        <v>94.022999999999996</v>
      </c>
      <c r="H26" s="13">
        <v>168.375</v>
      </c>
      <c r="I26" s="13">
        <v>168.375</v>
      </c>
      <c r="J26" s="13">
        <v>168.375</v>
      </c>
      <c r="K26" s="13">
        <v>168.375</v>
      </c>
      <c r="L26" s="13"/>
      <c r="M26" s="13"/>
      <c r="N26" s="13"/>
      <c r="O26" s="13"/>
      <c r="P26" s="13"/>
      <c r="Q26" s="13"/>
      <c r="R26" s="13"/>
      <c r="S26" s="13"/>
      <c r="T26" s="13">
        <v>6.24</v>
      </c>
      <c r="U26" s="15"/>
      <c r="V26" s="4"/>
    </row>
    <row r="27" spans="1:22" s="5" customFormat="1" ht="14.5" x14ac:dyDescent="0.4">
      <c r="A27" s="74"/>
      <c r="B27" s="72"/>
      <c r="C27" s="24" t="s">
        <v>60</v>
      </c>
      <c r="D27" s="54">
        <f>SUM(E27:U27)</f>
        <v>1848.15</v>
      </c>
      <c r="E27" s="48"/>
      <c r="F27" s="13"/>
      <c r="G27" s="13"/>
      <c r="H27" s="13">
        <v>381.53</v>
      </c>
      <c r="I27" s="13">
        <v>315.17</v>
      </c>
      <c r="J27" s="13">
        <v>282.47000000000003</v>
      </c>
      <c r="K27" s="13">
        <v>282.47000000000003</v>
      </c>
      <c r="L27" s="13">
        <v>282.47000000000003</v>
      </c>
      <c r="M27" s="13">
        <v>282.47000000000003</v>
      </c>
      <c r="N27" s="13"/>
      <c r="O27" s="13"/>
      <c r="P27" s="13"/>
      <c r="Q27" s="13"/>
      <c r="R27" s="13"/>
      <c r="S27" s="13"/>
      <c r="T27" s="13">
        <v>21.57</v>
      </c>
      <c r="U27" s="15"/>
      <c r="V27" s="4"/>
    </row>
    <row r="28" spans="1:22" s="5" customFormat="1" ht="14.5" x14ac:dyDescent="0.4">
      <c r="A28" s="74"/>
      <c r="B28" s="72"/>
      <c r="C28" s="24" t="s">
        <v>61</v>
      </c>
      <c r="D28" s="54">
        <f>SUM(E28:U28)</f>
        <v>959.12999999999988</v>
      </c>
      <c r="E28" s="47"/>
      <c r="F28" s="13"/>
      <c r="G28" s="13">
        <v>105.33</v>
      </c>
      <c r="H28" s="13">
        <v>206</v>
      </c>
      <c r="I28" s="13">
        <v>206</v>
      </c>
      <c r="J28" s="13">
        <v>206</v>
      </c>
      <c r="K28" s="13">
        <v>114.8</v>
      </c>
      <c r="L28" s="13">
        <v>114.8</v>
      </c>
      <c r="M28" s="13"/>
      <c r="N28" s="13"/>
      <c r="O28" s="13"/>
      <c r="P28" s="13"/>
      <c r="Q28" s="13"/>
      <c r="R28" s="13"/>
      <c r="S28" s="13"/>
      <c r="T28" s="13">
        <v>6.2</v>
      </c>
      <c r="U28" s="15"/>
      <c r="V28" s="4"/>
    </row>
    <row r="29" spans="1:22" s="5" customFormat="1" ht="14.5" x14ac:dyDescent="0.4">
      <c r="A29" s="74"/>
      <c r="B29" s="72"/>
      <c r="C29" s="24" t="s">
        <v>62</v>
      </c>
      <c r="D29" s="54">
        <f>SUM(E29:U29)</f>
        <v>876.96</v>
      </c>
      <c r="E29" s="48"/>
      <c r="F29" s="13"/>
      <c r="G29" s="13">
        <v>56</v>
      </c>
      <c r="H29" s="13">
        <v>205.24</v>
      </c>
      <c r="I29" s="13">
        <v>205.24</v>
      </c>
      <c r="J29" s="13">
        <v>205.24</v>
      </c>
      <c r="K29" s="13">
        <v>205.24</v>
      </c>
      <c r="L29" s="13"/>
      <c r="M29" s="13"/>
      <c r="N29" s="13"/>
      <c r="O29" s="13"/>
      <c r="P29" s="13"/>
      <c r="Q29" s="13"/>
      <c r="R29" s="13"/>
      <c r="S29" s="13"/>
      <c r="T29" s="13"/>
      <c r="U29" s="15"/>
      <c r="V29" s="4"/>
    </row>
    <row r="30" spans="1:22" s="5" customFormat="1" ht="14.5" x14ac:dyDescent="0.4">
      <c r="A30" s="74"/>
      <c r="B30" s="72"/>
      <c r="C30" s="24" t="s">
        <v>63</v>
      </c>
      <c r="D30" s="55">
        <v>800.18</v>
      </c>
      <c r="E30" s="47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5"/>
      <c r="V30" s="4"/>
    </row>
    <row r="31" spans="1:22" s="5" customFormat="1" ht="14.5" x14ac:dyDescent="0.4">
      <c r="A31" s="74"/>
      <c r="B31" s="72"/>
      <c r="C31" s="24" t="s">
        <v>64</v>
      </c>
      <c r="D31" s="55">
        <v>800.18</v>
      </c>
      <c r="E31" s="47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5"/>
      <c r="V31" s="4"/>
    </row>
    <row r="32" spans="1:22" s="5" customFormat="1" ht="14.5" x14ac:dyDescent="0.4">
      <c r="A32" s="74"/>
      <c r="B32" s="72"/>
      <c r="C32" s="24" t="s">
        <v>65</v>
      </c>
      <c r="D32" s="55">
        <v>658.96</v>
      </c>
      <c r="E32" s="47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5"/>
      <c r="V32" s="4"/>
    </row>
    <row r="33" spans="1:22" s="5" customFormat="1" ht="14.5" x14ac:dyDescent="0.4">
      <c r="A33" s="74"/>
      <c r="B33" s="72"/>
      <c r="C33" s="24" t="s">
        <v>66</v>
      </c>
      <c r="D33" s="55">
        <v>533.79</v>
      </c>
      <c r="E33" s="47"/>
      <c r="F33" s="13"/>
      <c r="G33" s="13"/>
      <c r="H33" s="17"/>
      <c r="I33" s="17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5"/>
      <c r="V33" s="4"/>
    </row>
    <row r="34" spans="1:22" s="5" customFormat="1" ht="14.5" x14ac:dyDescent="0.4">
      <c r="A34" s="74"/>
      <c r="B34" s="72"/>
      <c r="C34" s="24" t="s">
        <v>67</v>
      </c>
      <c r="D34" s="55">
        <v>592.52</v>
      </c>
      <c r="E34" s="47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5"/>
      <c r="V34" s="4"/>
    </row>
    <row r="35" spans="1:22" s="5" customFormat="1" ht="14.5" x14ac:dyDescent="0.4">
      <c r="A35" s="74"/>
      <c r="B35" s="72"/>
      <c r="C35" s="24" t="s">
        <v>68</v>
      </c>
      <c r="D35" s="55">
        <v>592.52</v>
      </c>
      <c r="E35" s="47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5"/>
      <c r="V35" s="4"/>
    </row>
    <row r="36" spans="1:22" s="5" customFormat="1" ht="14.5" x14ac:dyDescent="0.4">
      <c r="A36" s="74"/>
      <c r="B36" s="72"/>
      <c r="C36" s="24" t="s">
        <v>69</v>
      </c>
      <c r="D36" s="55">
        <v>238.98</v>
      </c>
      <c r="E36" s="47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5"/>
      <c r="V36" s="4"/>
    </row>
    <row r="37" spans="1:22" s="5" customFormat="1" ht="14.5" x14ac:dyDescent="0.4">
      <c r="A37" s="74"/>
      <c r="B37" s="72"/>
      <c r="C37" s="24" t="s">
        <v>70</v>
      </c>
      <c r="D37" s="55">
        <v>283.69</v>
      </c>
      <c r="E37" s="47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5"/>
      <c r="V37" s="4"/>
    </row>
    <row r="38" spans="1:22" s="5" customFormat="1" ht="14.5" x14ac:dyDescent="0.4">
      <c r="A38" s="74"/>
      <c r="B38" s="33" t="s">
        <v>71</v>
      </c>
      <c r="C38" s="34"/>
      <c r="D38" s="57">
        <f>SUM(D25:D37)</f>
        <v>9684.6230000000014</v>
      </c>
      <c r="E38" s="51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5"/>
      <c r="V38" s="4"/>
    </row>
    <row r="39" spans="1:22" s="5" customFormat="1" ht="14.5" x14ac:dyDescent="0.4">
      <c r="A39" s="74"/>
      <c r="B39" s="72" t="s">
        <v>72</v>
      </c>
      <c r="C39" s="26" t="s">
        <v>26</v>
      </c>
      <c r="D39" s="54">
        <f>SUM(E39:U39)</f>
        <v>4123.7199999999993</v>
      </c>
      <c r="E39" s="47"/>
      <c r="F39" s="13"/>
      <c r="G39" s="13">
        <v>801.4</v>
      </c>
      <c r="H39" s="13">
        <v>854.24</v>
      </c>
      <c r="I39" s="13">
        <v>794.56</v>
      </c>
      <c r="J39" s="13">
        <v>794.56</v>
      </c>
      <c r="K39" s="13">
        <v>794.56</v>
      </c>
      <c r="L39" s="13"/>
      <c r="M39" s="13"/>
      <c r="N39" s="13"/>
      <c r="O39" s="14"/>
      <c r="P39" s="13"/>
      <c r="Q39" s="13"/>
      <c r="R39" s="13"/>
      <c r="S39" s="13"/>
      <c r="T39" s="13">
        <v>84.4</v>
      </c>
      <c r="U39" s="15"/>
      <c r="V39" s="4"/>
    </row>
    <row r="40" spans="1:22" s="5" customFormat="1" ht="14.5" x14ac:dyDescent="0.4">
      <c r="A40" s="74"/>
      <c r="B40" s="72"/>
      <c r="C40" s="26" t="s">
        <v>25</v>
      </c>
      <c r="D40" s="54">
        <f>SUM(E40:U40)</f>
        <v>2099</v>
      </c>
      <c r="E40" s="47"/>
      <c r="F40" s="13"/>
      <c r="G40" s="13"/>
      <c r="H40" s="13">
        <v>518.75</v>
      </c>
      <c r="I40" s="13">
        <v>518.75</v>
      </c>
      <c r="J40" s="13">
        <v>518.75</v>
      </c>
      <c r="K40" s="13">
        <v>518.75</v>
      </c>
      <c r="L40" s="13"/>
      <c r="M40" s="13"/>
      <c r="N40" s="13"/>
      <c r="O40" s="13"/>
      <c r="P40" s="13"/>
      <c r="Q40" s="13"/>
      <c r="R40" s="13"/>
      <c r="S40" s="13"/>
      <c r="T40" s="13">
        <v>24</v>
      </c>
      <c r="U40" s="15"/>
      <c r="V40" s="4"/>
    </row>
    <row r="41" spans="1:22" s="5" customFormat="1" ht="14.5" x14ac:dyDescent="0.4">
      <c r="A41" s="74"/>
      <c r="B41" s="72"/>
      <c r="C41" s="26" t="s">
        <v>23</v>
      </c>
      <c r="D41" s="54">
        <f>SUM(E41:U41)</f>
        <v>4824.2559999999994</v>
      </c>
      <c r="E41" s="47"/>
      <c r="F41" s="13"/>
      <c r="G41" s="13">
        <v>484.31</v>
      </c>
      <c r="H41" s="13">
        <v>1095.056</v>
      </c>
      <c r="I41" s="13">
        <v>1006</v>
      </c>
      <c r="J41" s="13">
        <v>1041.33</v>
      </c>
      <c r="K41" s="13">
        <v>1089.33</v>
      </c>
      <c r="L41" s="13"/>
      <c r="M41" s="13"/>
      <c r="N41" s="20"/>
      <c r="O41" s="13"/>
      <c r="P41" s="13"/>
      <c r="Q41" s="13"/>
      <c r="R41" s="13"/>
      <c r="S41" s="13"/>
      <c r="T41" s="13">
        <v>108.23</v>
      </c>
      <c r="U41" s="15"/>
      <c r="V41" s="4"/>
    </row>
    <row r="42" spans="1:22" s="5" customFormat="1" ht="14.5" x14ac:dyDescent="0.4">
      <c r="A42" s="74"/>
      <c r="B42" s="72"/>
      <c r="C42" s="26" t="s">
        <v>24</v>
      </c>
      <c r="D42" s="54">
        <f>SUM(E42:U42)</f>
        <v>7939.12</v>
      </c>
      <c r="E42" s="47"/>
      <c r="F42" s="13"/>
      <c r="G42" s="13">
        <v>839.47</v>
      </c>
      <c r="H42" s="13">
        <v>1849.06</v>
      </c>
      <c r="I42" s="13">
        <v>1625.72</v>
      </c>
      <c r="J42" s="13">
        <v>1680.94</v>
      </c>
      <c r="K42" s="13">
        <v>1248.32</v>
      </c>
      <c r="L42" s="13">
        <v>623.61</v>
      </c>
      <c r="M42" s="13"/>
      <c r="N42" s="20"/>
      <c r="O42" s="13"/>
      <c r="P42" s="13"/>
      <c r="Q42" s="13"/>
      <c r="R42" s="13"/>
      <c r="S42" s="13"/>
      <c r="T42" s="13">
        <v>72</v>
      </c>
      <c r="U42" s="15"/>
      <c r="V42" s="4"/>
    </row>
    <row r="43" spans="1:22" s="5" customFormat="1" ht="14.5" x14ac:dyDescent="0.4">
      <c r="A43" s="74"/>
      <c r="B43" s="72"/>
      <c r="C43" s="26" t="s">
        <v>22</v>
      </c>
      <c r="D43" s="54">
        <f>SUM(E43:U43)</f>
        <v>3772.9399999999996</v>
      </c>
      <c r="E43" s="47"/>
      <c r="F43" s="13"/>
      <c r="G43" s="13"/>
      <c r="H43" s="13">
        <v>598.23</v>
      </c>
      <c r="I43" s="13">
        <v>588.11</v>
      </c>
      <c r="J43" s="13">
        <v>497.29</v>
      </c>
      <c r="K43" s="13">
        <v>497.29</v>
      </c>
      <c r="L43" s="13">
        <v>497.29</v>
      </c>
      <c r="M43" s="13">
        <v>497.29</v>
      </c>
      <c r="N43" s="13">
        <v>497.29</v>
      </c>
      <c r="O43" s="13"/>
      <c r="P43" s="13"/>
      <c r="Q43" s="13"/>
      <c r="R43" s="13"/>
      <c r="S43" s="13"/>
      <c r="T43" s="13">
        <v>59.45</v>
      </c>
      <c r="U43" s="15">
        <v>40.700000000000003</v>
      </c>
      <c r="V43" s="4"/>
    </row>
    <row r="44" spans="1:22" s="5" customFormat="1" ht="14.5" x14ac:dyDescent="0.4">
      <c r="A44" s="74"/>
      <c r="B44" s="33" t="s">
        <v>71</v>
      </c>
      <c r="C44" s="34"/>
      <c r="D44" s="57">
        <f>SUM(D39:D43)</f>
        <v>22759.035999999996</v>
      </c>
      <c r="E44" s="51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5"/>
      <c r="V44" s="4"/>
    </row>
    <row r="45" spans="1:22" s="5" customFormat="1" ht="14.5" x14ac:dyDescent="0.4">
      <c r="A45" s="74"/>
      <c r="B45" s="27" t="s">
        <v>73</v>
      </c>
      <c r="C45" s="26" t="s">
        <v>27</v>
      </c>
      <c r="D45" s="55">
        <f>SUM(E45:U45)</f>
        <v>2805.4279999999999</v>
      </c>
      <c r="E45" s="48"/>
      <c r="F45" s="13"/>
      <c r="G45" s="17"/>
      <c r="H45" s="13">
        <v>1339.9760000000001</v>
      </c>
      <c r="I45" s="13">
        <v>1272.982</v>
      </c>
      <c r="J45" s="13">
        <v>182.41</v>
      </c>
      <c r="K45" s="13"/>
      <c r="L45" s="13"/>
      <c r="M45" s="13"/>
      <c r="N45" s="13"/>
      <c r="O45" s="13"/>
      <c r="P45" s="13"/>
      <c r="Q45" s="13"/>
      <c r="R45" s="13"/>
      <c r="S45" s="13"/>
      <c r="T45" s="13">
        <v>10.06</v>
      </c>
      <c r="U45" s="15"/>
      <c r="V45" s="4"/>
    </row>
    <row r="46" spans="1:22" s="5" customFormat="1" ht="14.5" x14ac:dyDescent="0.4">
      <c r="A46" s="74"/>
      <c r="B46" s="33" t="s">
        <v>71</v>
      </c>
      <c r="C46" s="34"/>
      <c r="D46" s="58">
        <f>SUM(D45:D45)</f>
        <v>2805.4279999999999</v>
      </c>
      <c r="E46" s="47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5"/>
      <c r="V46" s="4"/>
    </row>
    <row r="47" spans="1:22" s="5" customFormat="1" ht="14.5" x14ac:dyDescent="0.4">
      <c r="A47" s="74"/>
      <c r="B47" s="23" t="s">
        <v>74</v>
      </c>
      <c r="C47" s="26" t="s">
        <v>29</v>
      </c>
      <c r="D47" s="54">
        <f>SUM(E47:U47)</f>
        <v>118.25999999999999</v>
      </c>
      <c r="E47" s="48"/>
      <c r="F47" s="13"/>
      <c r="G47" s="13"/>
      <c r="H47" s="13">
        <v>55.66</v>
      </c>
      <c r="I47" s="13">
        <v>60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>
        <v>2.6</v>
      </c>
      <c r="U47" s="15"/>
      <c r="V47" s="4"/>
    </row>
    <row r="48" spans="1:22" s="5" customFormat="1" ht="14.5" x14ac:dyDescent="0.4">
      <c r="A48" s="74"/>
      <c r="B48" s="33" t="s">
        <v>71</v>
      </c>
      <c r="C48" s="32"/>
      <c r="D48" s="56">
        <f>SUM(D47)</f>
        <v>118.25999999999999</v>
      </c>
      <c r="E48" s="50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5"/>
      <c r="V48" s="4"/>
    </row>
    <row r="49" spans="1:22" s="5" customFormat="1" ht="14.5" x14ac:dyDescent="0.4">
      <c r="A49" s="74"/>
      <c r="B49" s="25" t="s">
        <v>19</v>
      </c>
      <c r="C49" s="24" t="s">
        <v>75</v>
      </c>
      <c r="D49" s="54">
        <f>SUM(E49:U49)</f>
        <v>17513.02</v>
      </c>
      <c r="E49" s="47"/>
      <c r="F49" s="13"/>
      <c r="G49" s="13">
        <v>16664.95</v>
      </c>
      <c r="H49" s="13">
        <v>581.71</v>
      </c>
      <c r="I49" s="13">
        <v>266.36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5"/>
      <c r="V49" s="4"/>
    </row>
    <row r="50" spans="1:22" s="5" customFormat="1" ht="14.5" x14ac:dyDescent="0.4">
      <c r="A50" s="74"/>
      <c r="B50" s="33" t="s">
        <v>71</v>
      </c>
      <c r="C50" s="32"/>
      <c r="D50" s="56">
        <f>SUM(D49)</f>
        <v>17513.02</v>
      </c>
      <c r="E50" s="50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5"/>
      <c r="V50" s="4"/>
    </row>
    <row r="51" spans="1:22" s="5" customFormat="1" ht="14.5" x14ac:dyDescent="0.4">
      <c r="A51" s="74"/>
      <c r="B51" s="72" t="s">
        <v>76</v>
      </c>
      <c r="C51" s="24" t="s">
        <v>77</v>
      </c>
      <c r="D51" s="54">
        <f>SUM(E51:U51)</f>
        <v>697.34</v>
      </c>
      <c r="E51" s="47"/>
      <c r="F51" s="13"/>
      <c r="G51" s="13"/>
      <c r="H51" s="13">
        <v>697.34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5"/>
      <c r="V51" s="4"/>
    </row>
    <row r="52" spans="1:22" s="5" customFormat="1" ht="14.5" x14ac:dyDescent="0.4">
      <c r="A52" s="74"/>
      <c r="B52" s="72"/>
      <c r="C52" s="24" t="s">
        <v>78</v>
      </c>
      <c r="D52" s="54">
        <f>SUM(E52:U52)</f>
        <v>289.94</v>
      </c>
      <c r="E52" s="48"/>
      <c r="F52" s="13"/>
      <c r="G52" s="13"/>
      <c r="H52" s="13">
        <v>144.97</v>
      </c>
      <c r="I52" s="13">
        <v>144.97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5"/>
      <c r="V52" s="4"/>
    </row>
    <row r="53" spans="1:22" s="5" customFormat="1" ht="14.5" x14ac:dyDescent="0.4">
      <c r="A53" s="74"/>
      <c r="B53" s="72"/>
      <c r="C53" s="24" t="s">
        <v>79</v>
      </c>
      <c r="D53" s="54">
        <f>SUM(E53:U53)</f>
        <v>50</v>
      </c>
      <c r="E53" s="48"/>
      <c r="F53" s="13"/>
      <c r="G53" s="13"/>
      <c r="H53" s="13">
        <v>50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5"/>
      <c r="V53" s="4"/>
    </row>
    <row r="54" spans="1:22" s="5" customFormat="1" ht="14.5" x14ac:dyDescent="0.4">
      <c r="A54" s="74"/>
      <c r="B54" s="72"/>
      <c r="C54" s="24" t="s">
        <v>80</v>
      </c>
      <c r="D54" s="54">
        <f>SUM(E54:U54)</f>
        <v>73.900000000000006</v>
      </c>
      <c r="E54" s="47"/>
      <c r="F54" s="13"/>
      <c r="G54" s="13"/>
      <c r="H54" s="13">
        <v>33.18</v>
      </c>
      <c r="I54" s="13" t="s">
        <v>13</v>
      </c>
      <c r="J54" s="13"/>
      <c r="K54" s="13"/>
      <c r="L54" s="13">
        <v>40.72</v>
      </c>
      <c r="M54" s="13"/>
      <c r="N54" s="13"/>
      <c r="O54" s="13"/>
      <c r="P54" s="13"/>
      <c r="Q54" s="13"/>
      <c r="R54" s="13"/>
      <c r="S54" s="13"/>
      <c r="T54" s="13"/>
      <c r="U54" s="15"/>
      <c r="V54" s="19"/>
    </row>
    <row r="55" spans="1:22" s="5" customFormat="1" ht="14.5" x14ac:dyDescent="0.4">
      <c r="A55" s="74"/>
      <c r="B55" s="33" t="s">
        <v>81</v>
      </c>
      <c r="C55" s="32"/>
      <c r="D55" s="56">
        <f>SUM(D51:D54)</f>
        <v>1111.18</v>
      </c>
      <c r="E55" s="50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5"/>
      <c r="V55" s="4"/>
    </row>
    <row r="56" spans="1:22" s="5" customFormat="1" ht="14.5" x14ac:dyDescent="0.4">
      <c r="A56" s="74"/>
      <c r="B56" s="41" t="s">
        <v>82</v>
      </c>
      <c r="C56" s="41"/>
      <c r="D56" s="59">
        <f>SUM(D55,D50,D48,D46,D44,D38,D24)</f>
        <v>157357.897</v>
      </c>
      <c r="E56" s="4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5"/>
      <c r="V56" s="4"/>
    </row>
    <row r="57" spans="1:22" s="5" customFormat="1" ht="14.5" x14ac:dyDescent="0.4">
      <c r="A57" s="73" t="s">
        <v>83</v>
      </c>
      <c r="B57" s="71" t="s">
        <v>84</v>
      </c>
      <c r="C57" s="28" t="s">
        <v>85</v>
      </c>
      <c r="D57" s="60">
        <f>SUM(E57:U57)</f>
        <v>8027.66</v>
      </c>
      <c r="E57" s="47"/>
      <c r="F57" s="13"/>
      <c r="G57" s="13">
        <v>972.19</v>
      </c>
      <c r="H57" s="13">
        <v>974.79</v>
      </c>
      <c r="I57" s="13">
        <v>939.76</v>
      </c>
      <c r="J57" s="13">
        <v>793.16</v>
      </c>
      <c r="K57" s="13">
        <v>772.65</v>
      </c>
      <c r="L57" s="13">
        <v>736.04</v>
      </c>
      <c r="M57" s="13">
        <v>867.14</v>
      </c>
      <c r="N57" s="13">
        <v>829.41</v>
      </c>
      <c r="O57" s="13">
        <v>412.42</v>
      </c>
      <c r="P57" s="13">
        <v>412.42</v>
      </c>
      <c r="Q57" s="13">
        <v>191.5</v>
      </c>
      <c r="R57" s="13"/>
      <c r="S57" s="13"/>
      <c r="T57" s="13">
        <v>126.18</v>
      </c>
      <c r="U57" s="15"/>
      <c r="V57" s="4"/>
    </row>
    <row r="58" spans="1:22" s="5" customFormat="1" ht="14.5" x14ac:dyDescent="0.4">
      <c r="A58" s="73"/>
      <c r="B58" s="71"/>
      <c r="C58" s="28" t="s">
        <v>86</v>
      </c>
      <c r="D58" s="60">
        <f>SUM(E58:U58)</f>
        <v>12422.480000000001</v>
      </c>
      <c r="E58" s="47"/>
      <c r="F58" s="13">
        <v>406.38</v>
      </c>
      <c r="G58" s="13">
        <v>2247.04</v>
      </c>
      <c r="H58" s="13">
        <v>2203.02</v>
      </c>
      <c r="I58" s="13">
        <v>222.37</v>
      </c>
      <c r="J58" s="13">
        <v>2138.04</v>
      </c>
      <c r="K58" s="13">
        <v>1341.45</v>
      </c>
      <c r="L58" s="13">
        <v>1252.3499999999999</v>
      </c>
      <c r="M58" s="13">
        <v>1245.07</v>
      </c>
      <c r="N58" s="13">
        <v>1242.3900000000001</v>
      </c>
      <c r="O58" s="13"/>
      <c r="P58" s="13"/>
      <c r="Q58" s="13"/>
      <c r="R58" s="13"/>
      <c r="S58" s="13"/>
      <c r="T58" s="13">
        <v>124.37</v>
      </c>
      <c r="U58" s="15"/>
      <c r="V58" s="4"/>
    </row>
    <row r="59" spans="1:22" s="5" customFormat="1" ht="14.5" x14ac:dyDescent="0.4">
      <c r="A59" s="73"/>
      <c r="B59" s="71"/>
      <c r="C59" s="28" t="s">
        <v>87</v>
      </c>
      <c r="D59" s="60">
        <f>SUM(E59:U59)</f>
        <v>2697.2300000000005</v>
      </c>
      <c r="E59" s="47"/>
      <c r="F59" s="13"/>
      <c r="G59" s="13"/>
      <c r="H59" s="13">
        <v>715.92</v>
      </c>
      <c r="I59" s="13">
        <v>596.96</v>
      </c>
      <c r="J59" s="13">
        <v>619.88</v>
      </c>
      <c r="K59" s="13">
        <v>624.83000000000004</v>
      </c>
      <c r="L59" s="13">
        <v>96.34</v>
      </c>
      <c r="M59" s="13"/>
      <c r="N59" s="20"/>
      <c r="O59" s="13"/>
      <c r="P59" s="13"/>
      <c r="Q59" s="11"/>
      <c r="R59" s="11"/>
      <c r="S59" s="11">
        <v>43.3</v>
      </c>
      <c r="T59" s="13"/>
      <c r="U59" s="15"/>
      <c r="V59" s="4"/>
    </row>
    <row r="60" spans="1:22" s="5" customFormat="1" ht="14.5" x14ac:dyDescent="0.4">
      <c r="A60" s="73"/>
      <c r="B60" s="71"/>
      <c r="C60" s="28" t="s">
        <v>88</v>
      </c>
      <c r="D60" s="60">
        <f>SUM(E60:U60)</f>
        <v>2419.9699999999998</v>
      </c>
      <c r="E60" s="47"/>
      <c r="F60" s="13"/>
      <c r="G60" s="13"/>
      <c r="H60" s="13">
        <v>667.03</v>
      </c>
      <c r="I60" s="13">
        <v>592.22</v>
      </c>
      <c r="J60" s="13">
        <v>625.24</v>
      </c>
      <c r="K60" s="13">
        <v>338.43</v>
      </c>
      <c r="L60" s="13">
        <v>65.87</v>
      </c>
      <c r="M60" s="13"/>
      <c r="N60" s="13"/>
      <c r="O60" s="13"/>
      <c r="P60" s="13"/>
      <c r="Q60" s="13">
        <v>96.81</v>
      </c>
      <c r="R60" s="13"/>
      <c r="S60" s="13"/>
      <c r="T60" s="13">
        <v>34.369999999999997</v>
      </c>
      <c r="U60" s="15"/>
      <c r="V60" s="19"/>
    </row>
    <row r="61" spans="1:22" s="5" customFormat="1" ht="14.5" x14ac:dyDescent="0.4">
      <c r="A61" s="73"/>
      <c r="B61" s="71"/>
      <c r="C61" s="28" t="s">
        <v>89</v>
      </c>
      <c r="D61" s="60">
        <f>SUM(E61:U61)</f>
        <v>20931.349999999999</v>
      </c>
      <c r="E61" s="47">
        <v>2398.54</v>
      </c>
      <c r="F61" s="13">
        <v>2549.2399999999998</v>
      </c>
      <c r="G61" s="13">
        <v>1792.55</v>
      </c>
      <c r="H61" s="13">
        <v>2258.54</v>
      </c>
      <c r="I61" s="13">
        <v>2256.73</v>
      </c>
      <c r="J61" s="13">
        <v>2249.31</v>
      </c>
      <c r="K61" s="13">
        <v>2240.1799999999998</v>
      </c>
      <c r="L61" s="13">
        <v>2168</v>
      </c>
      <c r="M61" s="13">
        <v>1679.4</v>
      </c>
      <c r="N61" s="13">
        <v>1111.3399999999999</v>
      </c>
      <c r="O61" s="13"/>
      <c r="P61" s="13"/>
      <c r="Q61" s="13"/>
      <c r="R61" s="13"/>
      <c r="S61" s="13"/>
      <c r="T61" s="13">
        <v>227.52</v>
      </c>
      <c r="U61" s="15"/>
      <c r="V61" s="4"/>
    </row>
    <row r="62" spans="1:22" s="5" customFormat="1" ht="14.5" x14ac:dyDescent="0.4">
      <c r="A62" s="73"/>
      <c r="B62" s="35" t="s">
        <v>90</v>
      </c>
      <c r="C62" s="36"/>
      <c r="D62" s="61">
        <f>SUM(D57:D61)</f>
        <v>46498.69</v>
      </c>
      <c r="E62" s="50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5"/>
      <c r="V62" s="4"/>
    </row>
    <row r="63" spans="1:22" s="5" customFormat="1" x14ac:dyDescent="0.4">
      <c r="A63" s="73"/>
      <c r="B63" s="28" t="s">
        <v>91</v>
      </c>
      <c r="C63" s="29" t="s">
        <v>92</v>
      </c>
      <c r="D63" s="60">
        <f>SUM(E63:U63)</f>
        <v>1639.63</v>
      </c>
      <c r="E63" s="47"/>
      <c r="F63" s="13"/>
      <c r="G63" s="13"/>
      <c r="H63" s="13">
        <v>811.69</v>
      </c>
      <c r="I63" s="13">
        <v>827.94</v>
      </c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5"/>
      <c r="V63" s="4"/>
    </row>
    <row r="64" spans="1:22" s="5" customFormat="1" ht="14.5" x14ac:dyDescent="0.4">
      <c r="A64" s="73"/>
      <c r="B64" s="35" t="s">
        <v>90</v>
      </c>
      <c r="C64" s="36"/>
      <c r="D64" s="61">
        <f>SUM(D63)</f>
        <v>1639.63</v>
      </c>
      <c r="E64" s="50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5"/>
      <c r="V64" s="4"/>
    </row>
    <row r="65" spans="1:22" s="5" customFormat="1" ht="14.5" x14ac:dyDescent="0.4">
      <c r="A65" s="73"/>
      <c r="B65" s="28" t="s">
        <v>93</v>
      </c>
      <c r="C65" s="29" t="s">
        <v>94</v>
      </c>
      <c r="D65" s="60">
        <f>SUM(E65:U65)</f>
        <v>10122.869999999999</v>
      </c>
      <c r="E65" s="47"/>
      <c r="F65" s="13"/>
      <c r="G65" s="13">
        <v>676.04</v>
      </c>
      <c r="H65" s="13">
        <v>1188.79</v>
      </c>
      <c r="I65" s="13">
        <v>1142.1600000000001</v>
      </c>
      <c r="J65" s="13">
        <v>1142.1600000000001</v>
      </c>
      <c r="K65" s="13">
        <v>1142.1600000000001</v>
      </c>
      <c r="L65" s="13">
        <v>1142.1600000000001</v>
      </c>
      <c r="M65" s="13">
        <v>1142.1600000000001</v>
      </c>
      <c r="N65" s="13">
        <v>1142.1600000000001</v>
      </c>
      <c r="O65" s="13">
        <v>1142.1600000000001</v>
      </c>
      <c r="P65" s="13"/>
      <c r="Q65" s="13">
        <v>121.03</v>
      </c>
      <c r="R65" s="13"/>
      <c r="S65" s="13"/>
      <c r="T65" s="13">
        <v>141.88999999999999</v>
      </c>
      <c r="U65" s="15"/>
      <c r="V65" s="4"/>
    </row>
    <row r="66" spans="1:22" s="5" customFormat="1" ht="14.5" x14ac:dyDescent="0.4">
      <c r="A66" s="73"/>
      <c r="B66" s="35" t="s">
        <v>90</v>
      </c>
      <c r="C66" s="36"/>
      <c r="D66" s="61">
        <f>SUM(D65)</f>
        <v>10122.869999999999</v>
      </c>
      <c r="E66" s="50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5"/>
      <c r="V66" s="4"/>
    </row>
    <row r="67" spans="1:22" s="5" customFormat="1" ht="14.5" x14ac:dyDescent="0.4">
      <c r="A67" s="73"/>
      <c r="B67" s="30" t="s">
        <v>95</v>
      </c>
      <c r="C67" s="31" t="s">
        <v>30</v>
      </c>
      <c r="D67" s="60">
        <f>SUM(E67:U67)</f>
        <v>56.12</v>
      </c>
      <c r="E67" s="47"/>
      <c r="F67" s="13"/>
      <c r="G67" s="13"/>
      <c r="H67" s="12">
        <v>56.12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5"/>
      <c r="V67" s="4"/>
    </row>
    <row r="68" spans="1:22" s="5" customFormat="1" ht="14.5" x14ac:dyDescent="0.4">
      <c r="A68" s="73"/>
      <c r="B68" s="35" t="s">
        <v>90</v>
      </c>
      <c r="C68" s="36"/>
      <c r="D68" s="61">
        <f>SUM(D67:D67)</f>
        <v>56.12</v>
      </c>
      <c r="E68" s="50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5"/>
      <c r="V68" s="4"/>
    </row>
    <row r="69" spans="1:22" s="5" customFormat="1" ht="14.5" x14ac:dyDescent="0.4">
      <c r="A69" s="73"/>
      <c r="B69" s="71" t="s">
        <v>96</v>
      </c>
      <c r="C69" s="31" t="s">
        <v>112</v>
      </c>
      <c r="D69" s="60">
        <f t="shared" ref="D69:D74" si="2">SUM(E69:U69)</f>
        <v>1376</v>
      </c>
      <c r="E69" s="47"/>
      <c r="F69" s="13"/>
      <c r="G69" s="13">
        <v>269.06</v>
      </c>
      <c r="H69" s="13">
        <v>229.61</v>
      </c>
      <c r="I69" s="13">
        <v>234.85</v>
      </c>
      <c r="J69" s="13">
        <v>234.85</v>
      </c>
      <c r="K69" s="13">
        <v>229.61</v>
      </c>
      <c r="L69" s="13">
        <v>151.13999999999999</v>
      </c>
      <c r="M69" s="13"/>
      <c r="N69" s="13"/>
      <c r="O69" s="13"/>
      <c r="P69" s="13"/>
      <c r="Q69" s="13"/>
      <c r="R69" s="13"/>
      <c r="S69" s="13">
        <v>26.88</v>
      </c>
      <c r="T69" s="13"/>
      <c r="U69" s="15"/>
      <c r="V69" s="4"/>
    </row>
    <row r="70" spans="1:22" s="5" customFormat="1" ht="14.5" x14ac:dyDescent="0.4">
      <c r="A70" s="73"/>
      <c r="B70" s="71"/>
      <c r="C70" s="29" t="s">
        <v>97</v>
      </c>
      <c r="D70" s="60">
        <f t="shared" si="2"/>
        <v>782.51</v>
      </c>
      <c r="E70" s="47"/>
      <c r="F70" s="13"/>
      <c r="G70" s="13">
        <v>280.3</v>
      </c>
      <c r="H70" s="13">
        <v>177.18</v>
      </c>
      <c r="I70" s="13">
        <v>147.9</v>
      </c>
      <c r="J70" s="13">
        <v>160.49</v>
      </c>
      <c r="K70" s="13"/>
      <c r="L70" s="13"/>
      <c r="M70" s="13"/>
      <c r="N70" s="13"/>
      <c r="O70" s="13"/>
      <c r="P70" s="13"/>
      <c r="Q70" s="13"/>
      <c r="R70" s="13"/>
      <c r="S70" s="13"/>
      <c r="T70" s="13">
        <v>16.64</v>
      </c>
      <c r="U70" s="15"/>
      <c r="V70" s="4"/>
    </row>
    <row r="71" spans="1:22" s="5" customFormat="1" ht="14.5" x14ac:dyDescent="0.4">
      <c r="A71" s="73"/>
      <c r="B71" s="71"/>
      <c r="C71" s="29" t="s">
        <v>98</v>
      </c>
      <c r="D71" s="60">
        <f t="shared" si="2"/>
        <v>332.62</v>
      </c>
      <c r="E71" s="47"/>
      <c r="F71" s="13"/>
      <c r="G71" s="13"/>
      <c r="H71" s="13">
        <v>84.64</v>
      </c>
      <c r="I71" s="13">
        <v>116.14</v>
      </c>
      <c r="J71" s="13">
        <v>131.84</v>
      </c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5"/>
      <c r="V71" s="4"/>
    </row>
    <row r="72" spans="1:22" s="5" customFormat="1" ht="14.5" x14ac:dyDescent="0.4">
      <c r="A72" s="73"/>
      <c r="B72" s="71"/>
      <c r="C72" s="29" t="s">
        <v>99</v>
      </c>
      <c r="D72" s="60">
        <f t="shared" si="2"/>
        <v>207.5</v>
      </c>
      <c r="E72" s="47"/>
      <c r="F72" s="13"/>
      <c r="G72" s="13">
        <v>207.5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5"/>
      <c r="V72" s="4"/>
    </row>
    <row r="73" spans="1:22" s="5" customFormat="1" ht="14.5" x14ac:dyDescent="0.4">
      <c r="A73" s="73"/>
      <c r="B73" s="71"/>
      <c r="C73" s="28" t="s">
        <v>100</v>
      </c>
      <c r="D73" s="60">
        <f t="shared" si="2"/>
        <v>130.9</v>
      </c>
      <c r="E73" s="47"/>
      <c r="F73" s="13"/>
      <c r="G73" s="13"/>
      <c r="H73" s="13">
        <v>130.9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5"/>
      <c r="V73" s="4"/>
    </row>
    <row r="74" spans="1:22" s="5" customFormat="1" ht="14.5" x14ac:dyDescent="0.4">
      <c r="A74" s="73"/>
      <c r="B74" s="71"/>
      <c r="C74" s="28" t="s">
        <v>101</v>
      </c>
      <c r="D74" s="60">
        <f t="shared" si="2"/>
        <v>163.63</v>
      </c>
      <c r="E74" s="47"/>
      <c r="F74" s="13"/>
      <c r="G74" s="13"/>
      <c r="H74" s="13">
        <v>163.63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5"/>
      <c r="V74" s="4"/>
    </row>
    <row r="75" spans="1:22" s="5" customFormat="1" ht="14.5" x14ac:dyDescent="0.4">
      <c r="A75" s="73"/>
      <c r="B75" s="35" t="s">
        <v>102</v>
      </c>
      <c r="C75" s="36"/>
      <c r="D75" s="61">
        <f>SUM(D69:D74)</f>
        <v>2993.1600000000003</v>
      </c>
      <c r="E75" s="50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5"/>
      <c r="V75" s="4"/>
    </row>
    <row r="76" spans="1:22" s="5" customFormat="1" ht="14.5" x14ac:dyDescent="0.4">
      <c r="A76" s="73"/>
      <c r="B76" s="40" t="s">
        <v>103</v>
      </c>
      <c r="C76" s="40"/>
      <c r="D76" s="62">
        <f>SUM(D75,D68,D66,D64,D62)</f>
        <v>61310.47</v>
      </c>
      <c r="E76" s="47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5"/>
      <c r="V76" s="4"/>
    </row>
    <row r="77" spans="1:22" s="5" customFormat="1" ht="14.5" x14ac:dyDescent="0.4">
      <c r="A77" s="44" t="s">
        <v>104</v>
      </c>
      <c r="B77" s="42" t="s">
        <v>103</v>
      </c>
      <c r="C77" s="42"/>
      <c r="D77" s="63">
        <f>SUM(D76,D56)</f>
        <v>218668.367</v>
      </c>
      <c r="E77" s="47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5"/>
      <c r="V77" s="4"/>
    </row>
    <row r="78" spans="1:22" s="5" customFormat="1" ht="14.5" x14ac:dyDescent="0.4">
      <c r="A78" s="75" t="s">
        <v>113</v>
      </c>
      <c r="B78" s="70" t="s">
        <v>105</v>
      </c>
      <c r="C78" s="38" t="s">
        <v>106</v>
      </c>
      <c r="D78" s="64">
        <f t="shared" ref="D78:D83" si="3">SUM(E78:U78)</f>
        <v>92.88</v>
      </c>
      <c r="E78" s="47"/>
      <c r="F78" s="13"/>
      <c r="G78" s="13"/>
      <c r="H78" s="13">
        <v>46.44</v>
      </c>
      <c r="I78" s="13">
        <v>46.44</v>
      </c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5"/>
      <c r="V78" s="4"/>
    </row>
    <row r="79" spans="1:22" s="5" customFormat="1" ht="14.5" x14ac:dyDescent="0.4">
      <c r="A79" s="76"/>
      <c r="B79" s="70"/>
      <c r="C79" s="39" t="s">
        <v>107</v>
      </c>
      <c r="D79" s="64">
        <f t="shared" si="3"/>
        <v>107.44</v>
      </c>
      <c r="E79" s="47"/>
      <c r="F79" s="13"/>
      <c r="G79" s="13"/>
      <c r="H79" s="13">
        <v>51</v>
      </c>
      <c r="I79" s="13">
        <v>56.44</v>
      </c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5"/>
      <c r="V79" s="4"/>
    </row>
    <row r="80" spans="1:22" s="5" customFormat="1" ht="14.5" x14ac:dyDescent="0.4">
      <c r="A80" s="76"/>
      <c r="B80" s="70"/>
      <c r="C80" s="39" t="s">
        <v>108</v>
      </c>
      <c r="D80" s="64">
        <f t="shared" si="3"/>
        <v>107.44</v>
      </c>
      <c r="E80" s="47"/>
      <c r="F80" s="13"/>
      <c r="G80" s="13"/>
      <c r="H80" s="13">
        <v>51</v>
      </c>
      <c r="I80" s="13">
        <v>56.44</v>
      </c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5"/>
      <c r="V80" s="4"/>
    </row>
    <row r="81" spans="1:22" s="5" customFormat="1" ht="14.5" x14ac:dyDescent="0.4">
      <c r="A81" s="76"/>
      <c r="B81" s="70"/>
      <c r="C81" s="38" t="s">
        <v>109</v>
      </c>
      <c r="D81" s="64">
        <f t="shared" si="3"/>
        <v>90.36</v>
      </c>
      <c r="E81" s="47"/>
      <c r="F81" s="13"/>
      <c r="G81" s="13"/>
      <c r="H81" s="13">
        <v>45.18</v>
      </c>
      <c r="I81" s="13">
        <v>45.18</v>
      </c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5"/>
      <c r="V81" s="4"/>
    </row>
    <row r="82" spans="1:22" s="5" customFormat="1" ht="14.5" x14ac:dyDescent="0.4">
      <c r="A82" s="76"/>
      <c r="B82" s="70"/>
      <c r="C82" s="38" t="s">
        <v>110</v>
      </c>
      <c r="D82" s="64">
        <f t="shared" si="3"/>
        <v>90.36</v>
      </c>
      <c r="E82" s="47"/>
      <c r="F82" s="13"/>
      <c r="G82" s="13"/>
      <c r="H82" s="13">
        <v>45.18</v>
      </c>
      <c r="I82" s="13">
        <v>45.18</v>
      </c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5"/>
      <c r="V82" s="4"/>
    </row>
    <row r="83" spans="1:22" s="5" customFormat="1" ht="14.5" x14ac:dyDescent="0.4">
      <c r="A83" s="76"/>
      <c r="B83" s="70"/>
      <c r="C83" s="38" t="s">
        <v>111</v>
      </c>
      <c r="D83" s="64">
        <f t="shared" si="3"/>
        <v>88.5</v>
      </c>
      <c r="E83" s="47"/>
      <c r="F83" s="13"/>
      <c r="G83" s="13"/>
      <c r="H83" s="13">
        <v>44.25</v>
      </c>
      <c r="I83" s="13">
        <v>44.25</v>
      </c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5"/>
      <c r="V83" s="4"/>
    </row>
    <row r="84" spans="1:22" s="5" customFormat="1" ht="14.5" x14ac:dyDescent="0.4">
      <c r="A84" s="77"/>
      <c r="B84" s="43" t="s">
        <v>114</v>
      </c>
      <c r="C84" s="37"/>
      <c r="D84" s="65">
        <f>SUM(D78:D83)</f>
        <v>576.98</v>
      </c>
      <c r="E84" s="50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5"/>
      <c r="V84" s="4"/>
    </row>
    <row r="85" spans="1:22" s="5" customFormat="1" ht="14.5" x14ac:dyDescent="0.4">
      <c r="A85" s="45" t="s">
        <v>113</v>
      </c>
      <c r="B85" s="42" t="s">
        <v>82</v>
      </c>
      <c r="C85" s="42"/>
      <c r="D85" s="63">
        <f>SUM(D84)</f>
        <v>576.98</v>
      </c>
      <c r="E85" s="50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5"/>
      <c r="V85" s="4"/>
    </row>
    <row r="86" spans="1:22" s="5" customFormat="1" ht="32" customHeight="1" thickBot="1" x14ac:dyDescent="0.45">
      <c r="A86" s="85" t="s">
        <v>0</v>
      </c>
      <c r="B86" s="86"/>
      <c r="C86" s="87"/>
      <c r="D86" s="66">
        <f>SUM(D84,D77)</f>
        <v>219245.34700000001</v>
      </c>
      <c r="E86" s="52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2"/>
      <c r="V86" s="4"/>
    </row>
    <row r="87" spans="1:22" x14ac:dyDescent="0.4">
      <c r="A87" s="2"/>
      <c r="B87" s="2"/>
      <c r="C87" s="2"/>
      <c r="D87" s="2"/>
      <c r="E87" s="2"/>
    </row>
    <row r="88" spans="1:22" x14ac:dyDescent="0.4">
      <c r="A88" s="2"/>
      <c r="B88" s="2"/>
      <c r="C88" s="2"/>
      <c r="D88" s="2"/>
      <c r="E88" s="2"/>
    </row>
    <row r="89" spans="1:22" x14ac:dyDescent="0.4">
      <c r="A89" s="2"/>
      <c r="B89" s="2"/>
      <c r="C89" s="2"/>
      <c r="D89" s="2"/>
      <c r="E89" s="2"/>
    </row>
    <row r="90" spans="1:22" x14ac:dyDescent="0.4">
      <c r="A90" s="2"/>
      <c r="B90" s="2"/>
      <c r="C90" s="2"/>
      <c r="D90" s="2"/>
      <c r="E90" s="2"/>
    </row>
    <row r="91" spans="1:22" x14ac:dyDescent="0.4">
      <c r="A91" s="2"/>
      <c r="B91" s="2"/>
      <c r="C91" s="2"/>
      <c r="D91" s="2"/>
      <c r="E91" s="2"/>
    </row>
    <row r="92" spans="1:22" x14ac:dyDescent="0.4">
      <c r="A92" s="2"/>
      <c r="B92" s="2"/>
      <c r="C92" s="2"/>
      <c r="D92" s="2"/>
      <c r="E92" s="2"/>
    </row>
    <row r="93" spans="1:22" x14ac:dyDescent="0.4">
      <c r="A93" s="2"/>
      <c r="B93" s="2"/>
      <c r="C93" s="2"/>
      <c r="D93" s="2"/>
      <c r="E93" s="2"/>
    </row>
    <row r="94" spans="1:22" x14ac:dyDescent="0.4">
      <c r="A94" s="2"/>
      <c r="B94" s="2"/>
      <c r="C94" s="2"/>
      <c r="D94" s="2"/>
      <c r="E94" s="2"/>
    </row>
    <row r="95" spans="1:22" x14ac:dyDescent="0.4">
      <c r="A95" s="2"/>
      <c r="B95" s="2"/>
      <c r="C95" s="2"/>
      <c r="D95" s="2"/>
      <c r="E95" s="2"/>
    </row>
    <row r="96" spans="1:22" x14ac:dyDescent="0.4">
      <c r="A96" s="2"/>
      <c r="B96" s="2"/>
      <c r="C96" s="2"/>
      <c r="D96" s="2"/>
      <c r="E96" s="2"/>
    </row>
  </sheetData>
  <mergeCells count="18">
    <mergeCell ref="A86:C86"/>
    <mergeCell ref="B2:B3"/>
    <mergeCell ref="C2:C3"/>
    <mergeCell ref="D2:D3"/>
    <mergeCell ref="A1:U1"/>
    <mergeCell ref="B78:B83"/>
    <mergeCell ref="B69:B74"/>
    <mergeCell ref="B39:B43"/>
    <mergeCell ref="A57:A76"/>
    <mergeCell ref="B51:B54"/>
    <mergeCell ref="A4:A56"/>
    <mergeCell ref="B57:B61"/>
    <mergeCell ref="B4:B23"/>
    <mergeCell ref="B25:B37"/>
    <mergeCell ref="A78:A84"/>
    <mergeCell ref="R2:U2"/>
    <mergeCell ref="E2:Q2"/>
    <mergeCell ref="A2:A3"/>
  </mergeCells>
  <phoneticPr fontId="1" type="noConversion"/>
  <pageMargins left="0.59055118110236227" right="0.59055118110236227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使用執照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2017-12-20T08:04:06Z</cp:lastPrinted>
  <dcterms:created xsi:type="dcterms:W3CDTF">2016-10-19T02:42:30Z</dcterms:created>
  <dcterms:modified xsi:type="dcterms:W3CDTF">2017-12-22T03:42:36Z</dcterms:modified>
</cp:coreProperties>
</file>